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sdata\DISK-G\Investice-skoly\ZAKAZKY\ZŠ Věry Čáslavské - sportoviště\04_VC sportoviste 1 etapa_STAVBA 22VR13\02_PD\00_zadavaci_PD\"/>
    </mc:Choice>
  </mc:AlternateContent>
  <bookViews>
    <workbookView xWindow="32760" yWindow="32760" windowWidth="18255" windowHeight="7470"/>
  </bookViews>
  <sheets>
    <sheet name="rozpočet" sheetId="1" r:id="rId1"/>
  </sheets>
  <definedNames>
    <definedName name="_xlnm._FilterDatabase" localSheetId="0" hidden="1">rozpočet!$E$1:$F$411</definedName>
    <definedName name="_xlnm.Print_Area" localSheetId="0">rozpočet!$A$1:$H$317</definedName>
    <definedName name="Z_A72DFA4E_CC47_4DF7_B777_899159C3DA1E_.wvu.Cols" localSheetId="0" hidden="1">rozpočet!$I:$L</definedName>
    <definedName name="Z_A72DFA4E_CC47_4DF7_B777_899159C3DA1E_.wvu.FilterData" localSheetId="0" hidden="1">rozpočet!$E$1:$F$411</definedName>
    <definedName name="Z_A72DFA4E_CC47_4DF7_B777_899159C3DA1E_.wvu.PrintArea" localSheetId="0" hidden="1">rozpočet!$A$1:$H$317</definedName>
  </definedNames>
  <calcPr calcId="162913"/>
  <customWorkbookViews>
    <customWorkbookView name="Hana Jelinkova – osobní zobrazení" guid="{A72DFA4E-CC47-4DF7-B777-899159C3DA1E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K277" i="1" l="1"/>
  <c r="K278" i="1"/>
  <c r="K279" i="1"/>
  <c r="K280" i="1"/>
  <c r="K281" i="1"/>
  <c r="K282" i="1"/>
  <c r="K300" i="1" s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G201" i="1"/>
  <c r="G200" i="1"/>
  <c r="G141" i="1"/>
  <c r="G140" i="1"/>
  <c r="G139" i="1"/>
  <c r="G297" i="1"/>
  <c r="G296" i="1"/>
  <c r="G295" i="1"/>
  <c r="G160" i="1"/>
  <c r="G159" i="1"/>
  <c r="G184" i="1"/>
  <c r="G267" i="1"/>
  <c r="G266" i="1"/>
  <c r="G308" i="1"/>
  <c r="G307" i="1"/>
  <c r="G306" i="1"/>
  <c r="G293" i="1"/>
  <c r="G292" i="1"/>
  <c r="G291" i="1"/>
  <c r="G290" i="1"/>
  <c r="G289" i="1"/>
  <c r="G288" i="1"/>
  <c r="G287" i="1"/>
  <c r="G311" i="1"/>
  <c r="G310" i="1"/>
  <c r="G309" i="1"/>
  <c r="G305" i="1"/>
  <c r="G304" i="1"/>
  <c r="G303" i="1"/>
  <c r="G302" i="1"/>
  <c r="G301" i="1"/>
  <c r="G300" i="1"/>
  <c r="G298" i="1"/>
  <c r="G294" i="1"/>
  <c r="G286" i="1"/>
  <c r="G285" i="1"/>
  <c r="G284" i="1"/>
  <c r="G283" i="1"/>
  <c r="G282" i="1"/>
  <c r="G281" i="1"/>
  <c r="G280" i="1"/>
  <c r="G279" i="1"/>
  <c r="G278" i="1"/>
  <c r="G277" i="1"/>
  <c r="G269" i="1"/>
  <c r="G268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0" i="1"/>
  <c r="G239" i="1"/>
  <c r="G238" i="1"/>
  <c r="G241" i="1" s="1"/>
  <c r="G230" i="1"/>
  <c r="G229" i="1"/>
  <c r="G228" i="1"/>
  <c r="G227" i="1"/>
  <c r="G226" i="1"/>
  <c r="G225" i="1"/>
  <c r="G224" i="1"/>
  <c r="G223" i="1"/>
  <c r="G222" i="1"/>
  <c r="G221" i="1"/>
  <c r="G202" i="1"/>
  <c r="G199" i="1"/>
  <c r="G198" i="1"/>
  <c r="G197" i="1"/>
  <c r="G196" i="1"/>
  <c r="G195" i="1"/>
  <c r="G189" i="1"/>
  <c r="G188" i="1"/>
  <c r="G187" i="1"/>
  <c r="G186" i="1"/>
  <c r="G185" i="1"/>
  <c r="G183" i="1"/>
  <c r="G182" i="1"/>
  <c r="G181" i="1"/>
  <c r="G180" i="1"/>
  <c r="G179" i="1"/>
  <c r="G173" i="1"/>
  <c r="G172" i="1"/>
  <c r="G171" i="1"/>
  <c r="G170" i="1"/>
  <c r="G169" i="1"/>
  <c r="G168" i="1"/>
  <c r="G167" i="1"/>
  <c r="G166" i="1"/>
  <c r="G158" i="1"/>
  <c r="G157" i="1"/>
  <c r="G156" i="1"/>
  <c r="G155" i="1"/>
  <c r="G154" i="1"/>
  <c r="G153" i="1"/>
  <c r="G152" i="1"/>
  <c r="G151" i="1"/>
  <c r="G150" i="1"/>
  <c r="G149" i="1"/>
  <c r="G148" i="1"/>
  <c r="G142" i="1"/>
  <c r="G138" i="1"/>
  <c r="G137" i="1"/>
  <c r="G136" i="1"/>
  <c r="G135" i="1"/>
  <c r="G134" i="1"/>
  <c r="G133" i="1"/>
  <c r="G132" i="1"/>
  <c r="G131" i="1"/>
  <c r="G125" i="1"/>
  <c r="G127" i="1" s="1"/>
  <c r="G80" i="1" s="1"/>
  <c r="G124" i="1"/>
  <c r="G123" i="1"/>
  <c r="G122" i="1"/>
  <c r="G121" i="1"/>
  <c r="G120" i="1"/>
  <c r="G119" i="1"/>
  <c r="G118" i="1"/>
  <c r="G117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270" i="1"/>
  <c r="G271" i="1" s="1"/>
  <c r="G273" i="1" s="1"/>
  <c r="G215" i="1" s="1"/>
  <c r="G144" i="1" l="1"/>
  <c r="G81" i="1" s="1"/>
  <c r="G313" i="1"/>
  <c r="G50" i="1" s="1"/>
  <c r="G204" i="1"/>
  <c r="G85" i="1" s="1"/>
  <c r="G231" i="1"/>
  <c r="G232" i="1" s="1"/>
  <c r="G234" i="1" s="1"/>
  <c r="G213" i="1" s="1"/>
  <c r="G162" i="1"/>
  <c r="G82" i="1" s="1"/>
  <c r="G208" i="1" s="1"/>
  <c r="G86" i="1" s="1"/>
  <c r="G175" i="1"/>
  <c r="G83" i="1" s="1"/>
  <c r="G191" i="1"/>
  <c r="G84" i="1" s="1"/>
  <c r="G242" i="1"/>
  <c r="G244" i="1"/>
  <c r="G214" i="1" s="1"/>
  <c r="G113" i="1"/>
  <c r="G79" i="1" s="1"/>
  <c r="G217" i="1" l="1"/>
  <c r="G46" i="1" s="1"/>
  <c r="G88" i="1"/>
  <c r="G44" i="1" s="1"/>
  <c r="G53" i="1" s="1"/>
  <c r="G59" i="1" s="1"/>
  <c r="G55" i="1" l="1"/>
  <c r="G57" i="1"/>
  <c r="G62" i="1" l="1"/>
  <c r="G64" i="1" s="1"/>
  <c r="G67" i="1" s="1"/>
</calcChain>
</file>

<file path=xl/comments1.xml><?xml version="1.0" encoding="utf-8"?>
<comments xmlns="http://schemas.openxmlformats.org/spreadsheetml/2006/main">
  <authors>
    <author>Polisensky</author>
  </authors>
  <commentList>
    <comment ref="A276" authorId="0" shapeId="0">
      <text>
        <r>
          <rPr>
            <b/>
            <sz val="8"/>
            <color indexed="81"/>
            <rFont val="Tahoma"/>
            <family val="2"/>
            <charset val="238"/>
          </rPr>
          <t>Polisensky: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<sst xmlns="http://schemas.openxmlformats.org/spreadsheetml/2006/main" count="816" uniqueCount="414">
  <si>
    <t>16710 - 1101</t>
  </si>
  <si>
    <t>Vodorovné přemístění - Dovoz ornice do 50-500 m hor. 1-4 pro doplnění travnaté plochy</t>
  </si>
  <si>
    <t>16270 - 1105</t>
  </si>
  <si>
    <t>17120 - 1211</t>
  </si>
  <si>
    <t>Zkrácený popis</t>
  </si>
  <si>
    <t>M.j.</t>
  </si>
  <si>
    <t>Množství</t>
  </si>
  <si>
    <t>J.C.</t>
  </si>
  <si>
    <t>Celkem</t>
  </si>
  <si>
    <t xml:space="preserve">                    Nad Šárkou 16, PRAHA 6</t>
  </si>
  <si>
    <t>1.</t>
  </si>
  <si>
    <t>2.</t>
  </si>
  <si>
    <t>3.</t>
  </si>
  <si>
    <t>4.</t>
  </si>
  <si>
    <t>Zařízení staveniště</t>
  </si>
  <si>
    <t>%</t>
  </si>
  <si>
    <t>5.</t>
  </si>
  <si>
    <t>Kompletační činnost</t>
  </si>
  <si>
    <t>6.</t>
  </si>
  <si>
    <t>7.</t>
  </si>
  <si>
    <t>celkem</t>
  </si>
  <si>
    <t>CELKEM</t>
  </si>
  <si>
    <t>ZÁKLADY</t>
  </si>
  <si>
    <t>PŘESUN  HMOT</t>
  </si>
  <si>
    <t xml:space="preserve">     CELKOVÁ   REKAPITULACE</t>
  </si>
  <si>
    <t>Práce   H S V</t>
  </si>
  <si>
    <t>Práce   P S V</t>
  </si>
  <si>
    <t>Bourací práce</t>
  </si>
  <si>
    <t>Poznámka</t>
  </si>
  <si>
    <t>ZEMNÍ   PRÁCE</t>
  </si>
  <si>
    <t>DOKONČUJÍCÍ  KONSTRUKCE</t>
  </si>
  <si>
    <t>8.</t>
  </si>
  <si>
    <t>m3</t>
  </si>
  <si>
    <t>9.</t>
  </si>
  <si>
    <t>m2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</si>
  <si>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</si>
  <si>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</si>
  <si>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</si>
  <si>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</si>
  <si>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</si>
  <si>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</si>
  <si>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</si>
  <si>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</si>
  <si>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</si>
  <si>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</si>
  <si>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</si>
  <si>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kpl</t>
  </si>
  <si>
    <t>ks</t>
  </si>
  <si>
    <t>1,0</t>
  </si>
  <si>
    <t>4,0</t>
  </si>
  <si>
    <t>m</t>
  </si>
  <si>
    <t>Práce  P S V</t>
  </si>
  <si>
    <t>Přesun hmot</t>
  </si>
  <si>
    <t>70,0</t>
  </si>
  <si>
    <t>18480 - 2111</t>
  </si>
  <si>
    <t>99877 - 5193</t>
  </si>
  <si>
    <t>KONTROLNÍ   ROZPOČET</t>
  </si>
  <si>
    <t>kg</t>
  </si>
  <si>
    <t>č. pol.</t>
  </si>
  <si>
    <t xml:space="preserve">                     SPOL. S R.O.</t>
  </si>
  <si>
    <t>PODKLADNÍ KONSTRUKCE</t>
  </si>
  <si>
    <r>
      <t xml:space="preserve">projektant.:    </t>
    </r>
    <r>
      <rPr>
        <b/>
        <sz val="10"/>
        <rFont val="Arial CE"/>
        <family val="2"/>
        <charset val="238"/>
      </rPr>
      <t>SPORTOVNÍ PROJEKTY,</t>
    </r>
  </si>
  <si>
    <r>
      <t xml:space="preserve">vypracoval:    </t>
    </r>
    <r>
      <rPr>
        <b/>
        <sz val="10"/>
        <rFont val="Arial CE"/>
        <family val="2"/>
        <charset val="238"/>
      </rPr>
      <t>R. Polišenský</t>
    </r>
  </si>
  <si>
    <t>21,0</t>
  </si>
  <si>
    <t>POVRCHY  POVLAKOVÉ SPORTOVNÍ</t>
  </si>
  <si>
    <t>D P H - dle platné sazby</t>
  </si>
  <si>
    <t>t</t>
  </si>
  <si>
    <t>Inženýrská činnost</t>
  </si>
  <si>
    <t>SPORTOVNÍ VYBAVENÍ</t>
  </si>
  <si>
    <t>95290 - 1411</t>
  </si>
  <si>
    <t>R000111</t>
  </si>
  <si>
    <t>R000112</t>
  </si>
  <si>
    <t>Kód položky</t>
  </si>
  <si>
    <t>91699 - 1121</t>
  </si>
  <si>
    <t>5724700R</t>
  </si>
  <si>
    <t>Příplatek za lepivost hor. 3</t>
  </si>
  <si>
    <t>18195 - 1102</t>
  </si>
  <si>
    <t>16230 - 1101</t>
  </si>
  <si>
    <t>18040 - 2111</t>
  </si>
  <si>
    <t>18340 - 3153</t>
  </si>
  <si>
    <t>18580 - 2113</t>
  </si>
  <si>
    <t>18580 - 3211</t>
  </si>
  <si>
    <t>Uválcování plochy po výsevu</t>
  </si>
  <si>
    <t>17120 - 1201</t>
  </si>
  <si>
    <t>R776210001</t>
  </si>
  <si>
    <t>R776210002</t>
  </si>
  <si>
    <t>1,5</t>
  </si>
  <si>
    <t>99822 - 3011</t>
  </si>
  <si>
    <t>12220 - 1102</t>
  </si>
  <si>
    <t xml:space="preserve">                     Sokolovská 87/95, Praha 8</t>
  </si>
  <si>
    <t>SADOVÉ ÚPRAVY</t>
  </si>
  <si>
    <t>Dopravné sportovního vybavení</t>
  </si>
  <si>
    <t>KRYTY KOMUNIKACÍ</t>
  </si>
  <si>
    <t>56481 - 1111</t>
  </si>
  <si>
    <t>12220 - 1109</t>
  </si>
  <si>
    <t>R položka</t>
  </si>
  <si>
    <t>Vypracování geometrického plánu realizované stavby autorizovaným geodetem</t>
  </si>
  <si>
    <t>18130 - 1102</t>
  </si>
  <si>
    <t xml:space="preserve">Obdělání půdy hrabáním, </t>
  </si>
  <si>
    <t>16270 - 1109</t>
  </si>
  <si>
    <t>12220 - 1101</t>
  </si>
  <si>
    <t>suť</t>
  </si>
  <si>
    <t>Odplevelení  plochy pro osetí postřikem kolem haly</t>
  </si>
  <si>
    <t>R000113</t>
  </si>
  <si>
    <t>R000114</t>
  </si>
  <si>
    <t>R000119</t>
  </si>
  <si>
    <t>R000120</t>
  </si>
  <si>
    <t>R21275 - 0001</t>
  </si>
  <si>
    <t>ODVODNĚNÍ</t>
  </si>
  <si>
    <t>Přesun hmot z pol. 2 - 7</t>
  </si>
  <si>
    <t>27335 - 1215</t>
  </si>
  <si>
    <t>27335 - 1216</t>
  </si>
  <si>
    <t>91623 - 1001</t>
  </si>
  <si>
    <t>Bednění stěn základových desek - odstranění</t>
  </si>
  <si>
    <t>27336 - 1921</t>
  </si>
  <si>
    <t>kam</t>
  </si>
  <si>
    <t>11320 - 1111</t>
  </si>
  <si>
    <t>b</t>
  </si>
  <si>
    <t>HZS</t>
  </si>
  <si>
    <t>Drobné pomocné a neměřitelné bourací práce</t>
  </si>
  <si>
    <t>hod</t>
  </si>
  <si>
    <t>97999 - 0105</t>
  </si>
  <si>
    <t>Poplatek za uložení stavebního odpadu  na skládce z kameniva</t>
  </si>
  <si>
    <t>Poplatek za uložení stavebního odpadu  na skládce z betonu</t>
  </si>
  <si>
    <t>21.</t>
  </si>
  <si>
    <t>Rpoložka</t>
  </si>
  <si>
    <t>97908  - 3117</t>
  </si>
  <si>
    <t>97908  - 3191</t>
  </si>
  <si>
    <t>97999 - 0103</t>
  </si>
  <si>
    <t>Poplatek za uložení stavebního odpadu  na skládce směsného</t>
  </si>
  <si>
    <t>57321 - 1111</t>
  </si>
  <si>
    <t>56476 - 1111</t>
  </si>
  <si>
    <t>56485 - 1111</t>
  </si>
  <si>
    <t>7,9</t>
  </si>
  <si>
    <t>Uložení sypaniny na skládku dle dispozice zadavatele</t>
  </si>
  <si>
    <t>0,9</t>
  </si>
  <si>
    <t>59621 - 5020</t>
  </si>
  <si>
    <t>59217R</t>
  </si>
  <si>
    <t>R776210003</t>
  </si>
  <si>
    <t>11310 - 6231</t>
  </si>
  <si>
    <t>s</t>
  </si>
  <si>
    <t>Dtto, ale odstranění</t>
  </si>
  <si>
    <t>1,6</t>
  </si>
  <si>
    <t>Bednění stěn základových desek - zřízení,  deska kruhu - 4*2,9*0,2</t>
  </si>
  <si>
    <t>2,4</t>
  </si>
  <si>
    <t>Výztuž základových desek ze svařovaných sítí Kari 150x150x6 mm, deska kruhu - 2*2,8*2,8*1,3*1,08*3,03</t>
  </si>
  <si>
    <t>0,07</t>
  </si>
  <si>
    <t>91973 - 1112</t>
  </si>
  <si>
    <t>97905 - 4441</t>
  </si>
  <si>
    <t>R000121</t>
  </si>
  <si>
    <t>Montáž a dodávka odtokového žlabu s krycí mřížkou u dráhy vel. 160x215x1000 mm, dle projektu a výběru typu žlabu</t>
  </si>
  <si>
    <r>
      <t xml:space="preserve">stavba: </t>
    </r>
    <r>
      <rPr>
        <b/>
        <sz val="10"/>
        <rFont val="Arial CE"/>
        <charset val="238"/>
      </rPr>
      <t xml:space="preserve"> Modernizace venkovního sportoviště</t>
    </r>
  </si>
  <si>
    <t xml:space="preserve">                               1. etapa</t>
  </si>
  <si>
    <r>
      <t>objednatel:</t>
    </r>
    <r>
      <rPr>
        <b/>
        <sz val="10"/>
        <rFont val="Arial CE"/>
        <family val="2"/>
        <charset val="238"/>
      </rPr>
      <t xml:space="preserve"> Městská část Praha 6</t>
    </r>
  </si>
  <si>
    <t xml:space="preserve">                Čs. Armády 23</t>
  </si>
  <si>
    <t xml:space="preserve">                160 52  Praha 6</t>
  </si>
  <si>
    <t>Úprava pláně vyrovnáním výškových rozdílů v hor. 1-4 se zhutněním</t>
  </si>
  <si>
    <t xml:space="preserve">Rozprostření ornice s urovnáním v rovině nebo ve svahu do 1:5 jednotlivě do 500 m2 v tl. Do 10 cm </t>
  </si>
  <si>
    <t>Dtto, ale vpustí pro napojení do vsaků</t>
  </si>
  <si>
    <t>2,5</t>
  </si>
  <si>
    <t>21156 - 1111</t>
  </si>
  <si>
    <t>21197 - 1122</t>
  </si>
  <si>
    <t>Výplň vsakovacího drénu kamenivem  těženým fr. 16  mm do geotextilie, 2*3,0*1,0*1,7</t>
  </si>
  <si>
    <t>10,2</t>
  </si>
  <si>
    <t>Opláštění vsakovacího drénu z geotextilie vodorovné a svislé na upravenou zemní pláň, (2*3,0*1,5 + 2*3,0*1,7 + 2*1,5*2,0) x 1,1 x 1,05</t>
  </si>
  <si>
    <t>30,0</t>
  </si>
  <si>
    <t>KONSTRUKCE ZÁMEČNICKÉ</t>
  </si>
  <si>
    <t>KONSTRUKCE  ZÁMEČNICKÉ - ATYP</t>
  </si>
  <si>
    <t>R800767 - 0001</t>
  </si>
  <si>
    <t>R800767 - 0002</t>
  </si>
  <si>
    <t>R800767 - 0003</t>
  </si>
  <si>
    <t>R800767 - 0004</t>
  </si>
  <si>
    <t>R800767 - 0005</t>
  </si>
  <si>
    <t>R800767 - 0006</t>
  </si>
  <si>
    <t>R800767 - 0007</t>
  </si>
  <si>
    <t>R800767 - 0008</t>
  </si>
  <si>
    <t>R800767 - 0009</t>
  </si>
  <si>
    <t>R800767 - 0010</t>
  </si>
  <si>
    <t>R800767 - 0011</t>
  </si>
  <si>
    <t>R800767 - 0012</t>
  </si>
  <si>
    <t>R800767 - 0013</t>
  </si>
  <si>
    <t>R800767 - 0014</t>
  </si>
  <si>
    <t>R800767 - 0015</t>
  </si>
  <si>
    <t>R800767 - 0016</t>
  </si>
  <si>
    <t>R800767 - 0017</t>
  </si>
  <si>
    <t xml:space="preserve">soub. </t>
  </si>
  <si>
    <t>99767 - 1111</t>
  </si>
  <si>
    <t>1249,2</t>
  </si>
  <si>
    <t>M+D vlepovaných lajn do koberce s vyřezáním</t>
  </si>
  <si>
    <t>535,0</t>
  </si>
  <si>
    <t>Dopravní náklady materiálu</t>
  </si>
  <si>
    <t>pár</t>
  </si>
  <si>
    <t>M+D sloupků na volejbal dle tabulky DN 102 mm vč. Napínacích mechanizmů, ozn. X02</t>
  </si>
  <si>
    <t>M+D sítě na volejbal kompletních vč. Antének a lanek, X04</t>
  </si>
  <si>
    <t>Montáž a dodávka zarážecího břevna k vrhačskému kruhu - vodovzdorná překližka, ozn. X07</t>
  </si>
  <si>
    <t>Montáž a dodávka ocelového žárově zinkovaného kruhu pro vrh koulí vč zabetonování, prof.  2135x50 mm - typový výrobek, ozn. X06</t>
  </si>
  <si>
    <t>M+D osazovacích pouzder pro sloupky volejbalu do sportovního povrchu, X02</t>
  </si>
  <si>
    <t>M+D osazovacích pouzder pro sloupky volejbalu do sportovního povrchu, X01</t>
  </si>
  <si>
    <t>M+D sloupků na tenis dle tabulky DN 102 mm vč. Napínacích mechanizmů, ozn. X01</t>
  </si>
  <si>
    <t>Dodávka tenisové sítě + wimbledon páska + závaží - dle projektu, ozn. X03</t>
  </si>
  <si>
    <t>M+D branky na házenou z Al profilů a zajištění proti převrácení, vel. 300 x 200 cm vč. Sítě a záclonky, ozn. 05</t>
  </si>
  <si>
    <t>Osazení obrubníků ploch pro dlažby do lože z betonu, rovný - stanoveno elektronicky</t>
  </si>
  <si>
    <t>specifikace</t>
  </si>
  <si>
    <t>21157 - 1121</t>
  </si>
  <si>
    <t>21197 - 1121</t>
  </si>
  <si>
    <t>Montáž potrubí DN 120 mm pro napojení odtoků od žlabu do vsaků, 3*0,5 + 1,0</t>
  </si>
  <si>
    <t>Dodávka trubek flexibilních drenážních DN 120 mm, 1,05 x 2,5</t>
  </si>
  <si>
    <t>3,0</t>
  </si>
  <si>
    <t xml:space="preserve">Výplň trativodů  ze štěrkopísku fr. 8 - 32 mm do geotextilie,  2,5*0,4*0,9 </t>
  </si>
  <si>
    <t>Opláštění trativodů z geotextilie vodorovné a svislé na upravenou zemní pláň do výkopů, 2,5*2*(0,4+1,0) x 1,1</t>
  </si>
  <si>
    <t>8,0</t>
  </si>
  <si>
    <t>27332 - 1411</t>
  </si>
  <si>
    <t>Základové desky ze železobetonu C 25/30 , deska pod kruh - 2,8*2,8*0,2 = 1,6 m3</t>
  </si>
  <si>
    <t>Základové pásy ze železobetonu C25/30 pod halu, (34,7 + 35,7 + 2*38,24) x 0,5 x 1,0</t>
  </si>
  <si>
    <t>73,5</t>
  </si>
  <si>
    <t>27432 - 1411</t>
  </si>
  <si>
    <t>Bednění základových pásů oboustranné snímatelné - zřízení,  0,35 x 2 x (34,7 + 35,7 + 2*37,24)</t>
  </si>
  <si>
    <t>101,5</t>
  </si>
  <si>
    <t>27435 - 1215</t>
  </si>
  <si>
    <t>27435 - 1216</t>
  </si>
  <si>
    <t>27436 - 1214</t>
  </si>
  <si>
    <t>Výztuž základových pasů do prof. 12 mm z betonářské oceli 10 505, 80 kg/m3, 0,08*73,5</t>
  </si>
  <si>
    <t>5,9</t>
  </si>
  <si>
    <t>Kladení dlažby chodníků z betonových zámkových dlažeb tl. 6 cm vč. Lože v tl. 3 cm, stanoveno elektronicky - překládání</t>
  </si>
  <si>
    <t>Očištění stávajících zámkových dlažeb s ložem z kameniva</t>
  </si>
  <si>
    <t>18,8</t>
  </si>
  <si>
    <t>Dodávka zámkové betonové dlažby dle projektu tl. 6 cm , pro doplnění stávajících prvků odhadem 15 % z 18,8 x 1,05</t>
  </si>
  <si>
    <t>59621 - 5040</t>
  </si>
  <si>
    <t>Kladení dlažby chodníků z betonových zámkových dlažeb tl. 8 cm vč. Lože v tl. 4 cm, stanoveno elektronicky - nové</t>
  </si>
  <si>
    <t>21,8</t>
  </si>
  <si>
    <t>Dodávka zámkové betonové dlažby dle projektu tl. 8 cm , 21,8 x 1,05</t>
  </si>
  <si>
    <t>23,0</t>
  </si>
  <si>
    <t>57641 - 1327</t>
  </si>
  <si>
    <t>Podklad z drceného kameniva fr. 0 - 32 mm,  tl. 15 cm pod základovou desku vrhu koulí</t>
  </si>
  <si>
    <t>57613 - 1111</t>
  </si>
  <si>
    <t>Litý asfalt z kameniva jemnozrnný do tl. 30 mm do š. 3,0 m pro lokální opravy stávajícího povrchu, 10% z 525,0 m2 - bude dle skutečnosti</t>
  </si>
  <si>
    <t>52,5</t>
  </si>
  <si>
    <t>Podklad z drceného kameniva tl. 20 cm pro doplnění dle projektu, fr. 0 - 63 mm, (1,22*34,7 + 1,3*33,9 + 0,4*139,8)</t>
  </si>
  <si>
    <t>142,5</t>
  </si>
  <si>
    <t>Podklad ze štěrkodrti fr. 0-32 mm pro doplnění, v tl. 5 cm, (1,22*34,7 + 1,9*33,3 + 0,7*138,6)</t>
  </si>
  <si>
    <t>202,7</t>
  </si>
  <si>
    <t>56483 - 1111</t>
  </si>
  <si>
    <t>Podklad ze štěrkopísku fr. 0-8 mm v tl. 10 cm</t>
  </si>
  <si>
    <t>56423 - 1111</t>
  </si>
  <si>
    <t>56476 - 2111</t>
  </si>
  <si>
    <t>Podklad z drceného kameniva tl. 20 cm pod dlažby, fr. 32-63 mm</t>
  </si>
  <si>
    <t>Podklad ze štěrkodrti fr. 16-32 mm, v tl. 10 cm</t>
  </si>
  <si>
    <t>Podklad ze štěrkodrti fr. 8-16 mm, v tl. 10 cm</t>
  </si>
  <si>
    <t>Podklad ze štěrkodrti v tl. 5 cm fr. 0-45 mm - doplnění a vyrovnání pod překládanou dlažbu</t>
  </si>
  <si>
    <t>Dtto, ale fr. 8-16 mm</t>
  </si>
  <si>
    <t>Úprava pláně pod nové podkladní konstrukce s vyrovnáním a se zhutněním</t>
  </si>
  <si>
    <t>Koberec asfaltový uzavřený  hrubozrnný do  š. 3,0 m v tl. 50 mm - spodní vrstva - krajní obvody, 1,0*(2*34,0 + 2*34,7)</t>
  </si>
  <si>
    <t>137,4</t>
  </si>
  <si>
    <t>Koberec asfaltový uzavřený jemnozrnný nad š. 3,0 m v tl. 50 mm - vrchní vrstva</t>
  </si>
  <si>
    <t>57641 - 1317</t>
  </si>
  <si>
    <t>Koberec asfaltový uzavřený  hrubozrnný do  š. 3,0 m v tl. 50 mm - spodní vrstva - střední část, 2,5*32,7</t>
  </si>
  <si>
    <t>81,8</t>
  </si>
  <si>
    <t>Koberec asfaltový uzavřený  hrubozrnný do  š. 3,0 m v tl. 50 mm - spodní vrstva - skladba S3 mimo hřiště, (1,24+1,22) : 2 x 34,7</t>
  </si>
  <si>
    <t>42,4</t>
  </si>
  <si>
    <t>Koberec asfaltový uzavřený  jemnozrnný do  š. 3,0 m v tl. 50 mm - vrchní vrstva - skladba S3 mimo hřiště, (1,24+1,22) : 2 x 34,7</t>
  </si>
  <si>
    <t xml:space="preserve">Napojování dlažeb na stávající konstrukce s úpravou sklonu </t>
  </si>
  <si>
    <t>13230 - 1110</t>
  </si>
  <si>
    <t>13230 - 1119</t>
  </si>
  <si>
    <t>13120 - 1110</t>
  </si>
  <si>
    <t>Hloubení nezapažených jam v hor. 3 do 50 m3 pro vsaky, 2*3,0*1,0*2,0</t>
  </si>
  <si>
    <t>12,0</t>
  </si>
  <si>
    <t>13120 - 1119</t>
  </si>
  <si>
    <t>17410 - 1102</t>
  </si>
  <si>
    <t>Zásyp jam ruční se zhutněním, 2*3,0*1,0*0,2</t>
  </si>
  <si>
    <t>1,2</t>
  </si>
  <si>
    <t>Hloubení rýh š. do 60 cm v hor. 4 do 50 m3 pro základové pásy,  0,5*0,65*(2*38,24 + 2*34,7), pro potrubí - 2,5*0,4*1,0</t>
  </si>
  <si>
    <t>48,5</t>
  </si>
  <si>
    <t>M+D sloupků rovných z ocelových trubek 50x80x3 mm, dl. 500 cm  s povrchovou úpravou Pz s poplastováním - zelené</t>
  </si>
  <si>
    <t>Dtto, ale víčka sloupku Pz s poplastováním, vel. 50*80 mm</t>
  </si>
  <si>
    <t>33817 - 1122</t>
  </si>
  <si>
    <t>45,0</t>
  </si>
  <si>
    <t>Osazení sloupků ocelových se zabetonováním do základů</t>
  </si>
  <si>
    <t>Dtto, ale s úpravou šířky na 244 cm</t>
  </si>
  <si>
    <t>Dtto, ale s úpravou šířky na 248 cm</t>
  </si>
  <si>
    <t>Dtto, ale s úpravou šířky na 230 cm</t>
  </si>
  <si>
    <t>Dodávka svařovaných panelů průmyslových šířky 250 cm, výšky 203 cm dle projektu - horní díly s pevných uchycením</t>
  </si>
  <si>
    <t>Dodávka svařovaných panelů průmyslových šířky 250 cm, výšky 103 cm dle projektu - prostřední  díly s pevných uchycením</t>
  </si>
  <si>
    <t>Montáž a dodávka ocelových vrat dvoukřídlových z poplastovaných prvků svařovaných, vel. 250 x 200 cm vč. Kování a zámků</t>
  </si>
  <si>
    <t>76791 - 5130</t>
  </si>
  <si>
    <t>Montáž oplocení průběžného z profilové oceli do 50 kg na sloupky výšky 203 cm</t>
  </si>
  <si>
    <t>76791 - 5120</t>
  </si>
  <si>
    <t>Dtto, ale do 30 kg, výšky 103 cm</t>
  </si>
  <si>
    <t>R76791 - 5120</t>
  </si>
  <si>
    <t>Dtto, ale s možností každoroční demontáže a zpětné montáže</t>
  </si>
  <si>
    <t>Dopravné materiálu na oplocení</t>
  </si>
  <si>
    <t>94195 - 5003</t>
  </si>
  <si>
    <t>115,0</t>
  </si>
  <si>
    <t>Ĺešení lehké pomocné výšky podlahy do 2,5 m - montáž oplocení,  1,0 x (39,5 x 2 + 36,0)</t>
  </si>
  <si>
    <t>43,2</t>
  </si>
  <si>
    <t>0,225</t>
  </si>
  <si>
    <t>bet</t>
  </si>
  <si>
    <t>0,05</t>
  </si>
  <si>
    <t>štěrk</t>
  </si>
  <si>
    <t>Vytrhání obrub z obrubníků betonových vč. Lože kolem dlažeb -(2,4+10,5+1,5+10,2+3,5 +3,9+12,4+5,0+2,0) =  51,4 m, asf. Hřiště - 2*20,0 + 34,6 = 74,6</t>
  </si>
  <si>
    <t>11323 - 1320</t>
  </si>
  <si>
    <t>Vybourání odvodňovacích žlabů vč. Roštu šířky do 200 mm</t>
  </si>
  <si>
    <t>11310 - 9320</t>
  </si>
  <si>
    <t>Vybourání betonového lože do 50 m2 pod žlaby v tl. 20 cm, 102,0 x 0,4</t>
  </si>
  <si>
    <t>11310 - 7515</t>
  </si>
  <si>
    <t>Odstranění podkladů z kameniva do 50 m2 pod dlažbou v tl. Do 15 cm</t>
  </si>
  <si>
    <t>1336,3</t>
  </si>
  <si>
    <t>Vyčištění a úklid plochy po dokončení prací, 1249,2 + 43,0 + 3,5 + 18,8 + 21,8 =</t>
  </si>
  <si>
    <t>31,5</t>
  </si>
  <si>
    <t>Dodávka obrubníků betonových vel. 50 x 200 x 500 mm, 1,05 x 2 x 31,5</t>
  </si>
  <si>
    <t>67,0</t>
  </si>
  <si>
    <t xml:space="preserve">Lože pod obrubníky z prostého betonu pro boční opěru, 31,5*0,3*0,2 </t>
  </si>
  <si>
    <t>1,9</t>
  </si>
  <si>
    <t>Penerační postřik spojovací pod asfaltový vrchní povrch skladba S1 - hřiště</t>
  </si>
  <si>
    <t>Odkopávka nezapažená v hor. 3 jednotlivě do 100 m3 pro spodní stavbu po skrývce ornice,  21,7*0,5 + 3,0*3,0*0,2</t>
  </si>
  <si>
    <t>12,7</t>
  </si>
  <si>
    <t>Vodorovné přemístění zeminy do 10000 m na skládku - přebytečná ornice a nevhodná zemina, 22,7 - 24,7 + 12,7 + 48,5 + 12,0 -1,2</t>
  </si>
  <si>
    <t>Příplatek za každý další 1 km - upřesní se dle dispozic zadavatele, 15 x  70,0</t>
  </si>
  <si>
    <t>1050,0</t>
  </si>
  <si>
    <t>Poplatek za skládku zeminy, 2,0 x 70,0</t>
  </si>
  <si>
    <t>140,0</t>
  </si>
  <si>
    <t>Montáž - položení a dodávka sportovního povrchu  ze vpichovaného koberce na asfalt  -  stanoveno elektronicky, vč. Zapískování</t>
  </si>
  <si>
    <t>umělka</t>
  </si>
  <si>
    <t>11310 - 7620</t>
  </si>
  <si>
    <t>11310 - 8410</t>
  </si>
  <si>
    <t>Odstranění podkladních konstrukcí nad 50 m2 z drceného kameniva v tl. 20 cm, dle doplnění</t>
  </si>
  <si>
    <t>Odstranění asfaltových vrstev v tl. 10 cm plochy nad 50 m2, dle doplnění</t>
  </si>
  <si>
    <t>asf.</t>
  </si>
  <si>
    <t>Odstranění stávajících branek</t>
  </si>
  <si>
    <t>Demontáž stávajících osvětlovacích těles ze sloupků oplocení s odpojením</t>
  </si>
  <si>
    <t>Demontáž stávajících ocelových konstrukcí hrazd vč. Základ§</t>
  </si>
  <si>
    <t>96607 - 7121</t>
  </si>
  <si>
    <t>Odstranění ocelových konstrukcí sloupků oplocení do 50 kg</t>
  </si>
  <si>
    <t>76791 - 4810</t>
  </si>
  <si>
    <t>Demontáž oplocení z rámového pletiva výšky do 100 cm, (4*2,5 + 2*15,0 + 2*32,0) x 1,0 x 2</t>
  </si>
  <si>
    <t>76791 - 4810R</t>
  </si>
  <si>
    <t>Dtto, ale spodní část oplocení z plných panelů ze sloupků, 104,0 x 1,0</t>
  </si>
  <si>
    <t>Odstranění stávajících sloupků tenisových vč. Pouzder</t>
  </si>
  <si>
    <t>96704 - 2702</t>
  </si>
  <si>
    <t>Odsekání plošné zdiva z betonu - střední betonový pás pod podklad, 34,0 x 0,5</t>
  </si>
  <si>
    <t>22.</t>
  </si>
  <si>
    <t>Vodorovná doprava  suti na skládku do 6 km se složením, celkem do 20 km - upřesní se dle investora, z betonu, pol. 1, 3 -5 + 7 + 18</t>
  </si>
  <si>
    <t>Vodorovná doprava  suti na skládku do 6 km se složením, celkem do 20 km - upřesní se dle investora, z asfaltu a umělé plochy, pol. 8+10</t>
  </si>
  <si>
    <t>66,5</t>
  </si>
  <si>
    <t>Příplatek za každý další 1 km, 14 x 66,5</t>
  </si>
  <si>
    <t>931,0</t>
  </si>
  <si>
    <t>97999 - 0121</t>
  </si>
  <si>
    <t>Poplatek za uložení stavebního odpadu  na skládce z asfaltu a umělky</t>
  </si>
  <si>
    <t>23.</t>
  </si>
  <si>
    <t>24.</t>
  </si>
  <si>
    <t>25.</t>
  </si>
  <si>
    <t>Vodorovná doprava  suti na skládku do 6 km se složením, celkem do 20 km - upřesní se dle investora, ostatní, pol. 11 - 17 + 19</t>
  </si>
  <si>
    <t>Příplatek za každý další 1 km, 14 x 13,6</t>
  </si>
  <si>
    <t>13,6</t>
  </si>
  <si>
    <t>190,4</t>
  </si>
  <si>
    <t>Založení trávníku výsevem travním semenem vč. Ošetření a zalití - pro doplnění kolem vnějšího  obvodu hřiště - stanoveno elektronicky</t>
  </si>
  <si>
    <t>Dodávka svařovaných panelů průmyslových šířky 250 cm, výšky 103 cm dle projektu - spodní  díly s odnímatelným uchycením pro osazení  haly</t>
  </si>
  <si>
    <t>Rozebrání dlažeb zámkových v kamenivu -  opatrné pro zpětné použití - překládání</t>
  </si>
  <si>
    <t>Rozebrání stávajících dlažeb zámkových v kamenivu do suti</t>
  </si>
  <si>
    <t>26.</t>
  </si>
  <si>
    <t>27.</t>
  </si>
  <si>
    <t>28.</t>
  </si>
  <si>
    <t>29.</t>
  </si>
  <si>
    <t>30.</t>
  </si>
  <si>
    <t>31.</t>
  </si>
  <si>
    <t>Odstranění stávajícího umělého herního koberce vč. Pískového posypu</t>
  </si>
  <si>
    <t>Vybourání stávajících základů ze železobetonu, 0,5*0,35*34,0 + 0,5*0,6*(4*2,5 + 2*15,5 + 32,5)</t>
  </si>
  <si>
    <t>96105 - 5111</t>
  </si>
  <si>
    <t>149,0</t>
  </si>
  <si>
    <t>Příplatek za každý další 1 km, 14 x 149,0</t>
  </si>
  <si>
    <t>2086,0</t>
  </si>
  <si>
    <t>Dodávka spojovacího materiálu pro uchycení a kotvení panelů na sloupky, 109,2 x 4,15</t>
  </si>
  <si>
    <t>Dodávka stínící síťové tkaniny plastové 230 g/m2 šířky 200 cm v rolích dle výrobce včetně uchycovacích prvků - stahovací pásky a upínky pro možnou demontáž, 112,3 x 1,05 ztratné</t>
  </si>
  <si>
    <t>Montáž stínící síťové tkaniny plastové výšky 200 cm na oplocení,  s možností odpojení spodní části při osazení haly, 2*38,3 + 35,7</t>
  </si>
  <si>
    <t>690,0</t>
  </si>
  <si>
    <t>Dodávka travního semene 30 g/m2 m2 vč. Ztratného, 690,0 x 0,03 x 1,03</t>
  </si>
  <si>
    <t>21,4</t>
  </si>
  <si>
    <t>Naložení ornice hor. 1-4 jednotlivě do 100 m3 pro doplnění  ploch kolem hřiště, 690,0 x 0,1</t>
  </si>
  <si>
    <t>69,0</t>
  </si>
  <si>
    <t>Hnojení trávníku umělým hnojivem na široko, 2,5 kg/100 m2, 6,9 x 2,5</t>
  </si>
  <si>
    <t>17,3</t>
  </si>
  <si>
    <t>Sejmutí ornice v tl. Do 15 cm s vodorovným přemístěním do 100 m na meziskládku se složením, stanoveno elektronicky,  185,0*0,15</t>
  </si>
  <si>
    <t>27,8</t>
  </si>
  <si>
    <t>Nákup vhodné ornice, 69,0 - 27,8</t>
  </si>
  <si>
    <t>41,2</t>
  </si>
  <si>
    <t>58412 - 1111</t>
  </si>
  <si>
    <t>Osazení silničních panelů pro vjezd na stavbu vč. Lože z kameniva v tl. 40 mm s dodávkou panelů IZD 2/490, vel. 300x100x15 cm, 23,0*3,0</t>
  </si>
  <si>
    <t>11315 - 1111</t>
  </si>
  <si>
    <t>Rozebrání ploch ze silničních panelů po dokončení stavby</t>
  </si>
  <si>
    <t>11310 - 7310</t>
  </si>
  <si>
    <t>Odstranění podkladu pod silničními panely z kameniva těženého v tl. 10 + 4 cm</t>
  </si>
  <si>
    <t>Vodorovná doprava  suti na skládku do 6 km se složením, celkem  do 20 km - upřesní se dle investora, z kameniva, pol. 2, 6, 9, 21</t>
  </si>
  <si>
    <t>102,7</t>
  </si>
  <si>
    <t>Příplatek za každý další 1 km, 14 x 102,7</t>
  </si>
  <si>
    <t>1437,8</t>
  </si>
  <si>
    <t>32.</t>
  </si>
  <si>
    <t>33.</t>
  </si>
  <si>
    <t>34.</t>
  </si>
  <si>
    <t>Podklad ze štěrkopísku pod silniční panely v tl. 10 cm po zhutnění, 23,0 x 3,5</t>
  </si>
  <si>
    <t>80,5</t>
  </si>
  <si>
    <t>56811 - 1111</t>
  </si>
  <si>
    <t>107,0</t>
  </si>
  <si>
    <t>Zřízení podkladní vrstvy z geotextilie pod panely, 23,0*4,0*1,1*1,05</t>
  </si>
  <si>
    <t>Odstranění vrstvy z geotextilie pod panely po skončení stavby</t>
  </si>
  <si>
    <t>Revize a revizní zpráva zařízení školního hřiště</t>
  </si>
  <si>
    <t>Odvoz silničních panelů do původního skladu dodavatele</t>
  </si>
  <si>
    <t>112,4</t>
  </si>
  <si>
    <t xml:space="preserve">Lože pod odvodňovací žlab z prostého betonu pro boční opěru, 112,4*0,2*0,3 </t>
  </si>
  <si>
    <t>6,8</t>
  </si>
  <si>
    <r>
      <t xml:space="preserve">datum       :  </t>
    </r>
    <r>
      <rPr>
        <b/>
        <sz val="10"/>
        <rFont val="Arial CE"/>
        <charset val="238"/>
      </rPr>
      <t xml:space="preserve"> březen 2022</t>
    </r>
  </si>
  <si>
    <t>Neobsazeno</t>
  </si>
  <si>
    <t xml:space="preserve">            ZŠ  Věry Čáslavské, Petřiny, Praha 6</t>
  </si>
  <si>
    <t>dodavatel:</t>
  </si>
  <si>
    <t>Cena celkem bez DPH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</si>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</sst>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č_-;\-* #,##0.00\ _K_č_-;_-* &quot;-&quot;??\ _K_č_-;_-@_-"/>
    <numFmt numFmtId="164" formatCode="#,##0.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</cellStyleXfs>
  <cellXfs count="107">
    <xf numFmtId="0" fontId="0" fillId="0" borderId="0" xfId="0"/>
    <xf numFmtId="0" fontId="4" fillId="0" borderId="1" xfId="0" applyFont="1" applyFill="1" applyBorder="1" applyAlignment="1" applyProtection="1">
      <alignment horizontal="center" wrapText="1"/>
    </xf>
    <xf numFmtId="0" fontId="4" fillId="0" borderId="2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wrapText="1"/>
    </xf>
    <xf numFmtId="49" fontId="4" fillId="0" borderId="2" xfId="0" applyNumberFormat="1" applyFont="1" applyFill="1" applyBorder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center"/>
    </xf>
    <xf numFmtId="4" fontId="4" fillId="0" borderId="2" xfId="0" applyNumberFormat="1" applyFont="1" applyFill="1" applyBorder="1" applyAlignment="1" applyProtection="1">
      <alignment horizontal="center"/>
    </xf>
    <xf numFmtId="0" fontId="8" fillId="0" borderId="2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wrapText="1"/>
    </xf>
    <xf numFmtId="49" fontId="4" fillId="0" borderId="0" xfId="1" applyNumberFormat="1" applyFont="1" applyFill="1" applyBorder="1" applyAlignment="1" applyProtection="1">
      <alignment horizontal="right"/>
    </xf>
    <xf numFmtId="3" fontId="4" fillId="0" borderId="3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right"/>
    </xf>
    <xf numFmtId="0" fontId="4" fillId="0" borderId="4" xfId="0" applyFont="1" applyFill="1" applyBorder="1" applyProtection="1"/>
    <xf numFmtId="0" fontId="4" fillId="0" borderId="0" xfId="0" applyFont="1" applyFill="1" applyProtection="1"/>
    <xf numFmtId="0" fontId="4" fillId="0" borderId="5" xfId="0" applyFont="1" applyFill="1" applyBorder="1" applyProtection="1"/>
    <xf numFmtId="0" fontId="4" fillId="0" borderId="6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wrapText="1"/>
    </xf>
    <xf numFmtId="1" fontId="4" fillId="0" borderId="3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/>
    </xf>
    <xf numFmtId="49" fontId="4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left" wrapText="1"/>
    </xf>
    <xf numFmtId="0" fontId="5" fillId="0" borderId="0" xfId="0" applyFont="1" applyFill="1" applyAlignment="1" applyProtection="1">
      <alignment wrapText="1"/>
    </xf>
    <xf numFmtId="0" fontId="4" fillId="0" borderId="0" xfId="0" applyFont="1" applyFill="1" applyAlignment="1" applyProtection="1">
      <alignment wrapText="1"/>
    </xf>
    <xf numFmtId="49" fontId="4" fillId="0" borderId="3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Alignment="1" applyProtection="1">
      <alignment horizontal="right"/>
    </xf>
    <xf numFmtId="3" fontId="3" fillId="0" borderId="3" xfId="0" applyNumberFormat="1" applyFont="1" applyFill="1" applyBorder="1" applyAlignment="1" applyProtection="1">
      <alignment horizontal="right"/>
    </xf>
    <xf numFmtId="0" fontId="5" fillId="0" borderId="0" xfId="0" applyFont="1" applyFill="1" applyAlignment="1" applyProtection="1">
      <alignment horizontal="center" wrapText="1"/>
    </xf>
    <xf numFmtId="2" fontId="4" fillId="0" borderId="8" xfId="0" applyNumberFormat="1" applyFont="1" applyFill="1" applyBorder="1" applyAlignment="1" applyProtection="1">
      <alignment wrapText="1"/>
    </xf>
    <xf numFmtId="2" fontId="4" fillId="0" borderId="0" xfId="0" applyNumberFormat="1" applyFont="1" applyFill="1" applyBorder="1" applyAlignment="1" applyProtection="1">
      <alignment wrapText="1"/>
    </xf>
    <xf numFmtId="0" fontId="5" fillId="0" borderId="0" xfId="0" applyFont="1" applyFill="1" applyAlignment="1" applyProtection="1">
      <alignment horizontal="left" vertical="top" wrapText="1"/>
    </xf>
    <xf numFmtId="0" fontId="5" fillId="0" borderId="8" xfId="0" applyFont="1" applyFill="1" applyBorder="1" applyAlignment="1" applyProtection="1">
      <alignment wrapText="1"/>
    </xf>
    <xf numFmtId="0" fontId="5" fillId="0" borderId="3" xfId="0" applyFont="1" applyFill="1" applyBorder="1" applyAlignment="1" applyProtection="1">
      <alignment wrapText="1"/>
    </xf>
    <xf numFmtId="0" fontId="4" fillId="0" borderId="9" xfId="0" applyFont="1" applyFill="1" applyBorder="1" applyAlignment="1" applyProtection="1">
      <alignment horizontal="center"/>
    </xf>
    <xf numFmtId="0" fontId="4" fillId="0" borderId="10" xfId="0" applyFont="1" applyFill="1" applyBorder="1" applyAlignment="1" applyProtection="1">
      <alignment wrapText="1"/>
    </xf>
    <xf numFmtId="49" fontId="4" fillId="0" borderId="10" xfId="0" applyNumberFormat="1" applyFont="1" applyFill="1" applyBorder="1" applyAlignment="1" applyProtection="1">
      <alignment horizontal="right"/>
    </xf>
    <xf numFmtId="3" fontId="4" fillId="0" borderId="9" xfId="0" applyNumberFormat="1" applyFont="1" applyFill="1" applyBorder="1" applyAlignment="1" applyProtection="1">
      <alignment horizontal="right"/>
    </xf>
    <xf numFmtId="4" fontId="4" fillId="0" borderId="10" xfId="0" applyNumberFormat="1" applyFont="1" applyFill="1" applyBorder="1" applyAlignment="1" applyProtection="1">
      <alignment horizontal="right"/>
    </xf>
    <xf numFmtId="0" fontId="4" fillId="0" borderId="9" xfId="0" applyFont="1" applyFill="1" applyBorder="1" applyAlignment="1" applyProtection="1">
      <alignment horizontal="right"/>
    </xf>
    <xf numFmtId="0" fontId="4" fillId="0" borderId="11" xfId="0" applyFont="1" applyFill="1" applyBorder="1" applyProtection="1"/>
    <xf numFmtId="0" fontId="4" fillId="0" borderId="10" xfId="0" applyFont="1" applyFill="1" applyBorder="1" applyProtection="1"/>
    <xf numFmtId="4" fontId="5" fillId="0" borderId="0" xfId="0" applyNumberFormat="1" applyFont="1" applyFill="1" applyBorder="1" applyAlignment="1" applyProtection="1">
      <alignment horizontal="right"/>
    </xf>
    <xf numFmtId="0" fontId="4" fillId="0" borderId="8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wrapText="1"/>
    </xf>
    <xf numFmtId="49" fontId="4" fillId="0" borderId="12" xfId="0" applyNumberFormat="1" applyFont="1" applyFill="1" applyBorder="1" applyAlignment="1" applyProtection="1">
      <alignment horizontal="right"/>
    </xf>
    <xf numFmtId="3" fontId="4" fillId="0" borderId="8" xfId="0" applyNumberFormat="1" applyFont="1" applyFill="1" applyBorder="1" applyAlignment="1" applyProtection="1">
      <alignment horizontal="right"/>
    </xf>
    <xf numFmtId="4" fontId="4" fillId="0" borderId="12" xfId="0" applyNumberFormat="1" applyFont="1" applyFill="1" applyBorder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4" fillId="0" borderId="13" xfId="0" applyFont="1" applyFill="1" applyBorder="1" applyProtection="1"/>
    <xf numFmtId="0" fontId="4" fillId="0" borderId="12" xfId="0" applyFont="1" applyFill="1" applyBorder="1" applyProtection="1"/>
    <xf numFmtId="0" fontId="4" fillId="0" borderId="5" xfId="0" applyFont="1" applyFill="1" applyBorder="1" applyAlignment="1" applyProtection="1">
      <alignment horizontal="center"/>
    </xf>
    <xf numFmtId="3" fontId="4" fillId="0" borderId="6" xfId="0" applyNumberFormat="1" applyFont="1" applyFill="1" applyBorder="1" applyAlignment="1" applyProtection="1">
      <alignment horizontal="right"/>
    </xf>
    <xf numFmtId="4" fontId="5" fillId="0" borderId="14" xfId="0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 applyProtection="1">
      <alignment horizontal="right"/>
    </xf>
    <xf numFmtId="4" fontId="5" fillId="0" borderId="3" xfId="0" applyNumberFormat="1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wrapText="1"/>
    </xf>
    <xf numFmtId="0" fontId="4" fillId="0" borderId="3" xfId="0" applyFont="1" applyFill="1" applyBorder="1" applyAlignment="1" applyProtection="1">
      <alignment wrapText="1"/>
    </xf>
    <xf numFmtId="0" fontId="4" fillId="0" borderId="11" xfId="0" applyFont="1" applyFill="1" applyBorder="1" applyAlignment="1" applyProtection="1">
      <alignment wrapText="1"/>
    </xf>
    <xf numFmtId="49" fontId="4" fillId="0" borderId="3" xfId="0" applyNumberFormat="1" applyFont="1" applyFill="1" applyBorder="1" applyAlignment="1" applyProtection="1">
      <alignment horizontal="right"/>
    </xf>
    <xf numFmtId="4" fontId="4" fillId="0" borderId="3" xfId="0" applyNumberFormat="1" applyFont="1" applyFill="1" applyBorder="1" applyAlignment="1" applyProtection="1">
      <alignment horizontal="right"/>
    </xf>
    <xf numFmtId="0" fontId="4" fillId="0" borderId="3" xfId="0" applyFont="1" applyFill="1" applyBorder="1" applyProtection="1"/>
    <xf numFmtId="0" fontId="4" fillId="0" borderId="15" xfId="0" applyFont="1" applyFill="1" applyBorder="1" applyAlignment="1" applyProtection="1">
      <alignment horizontal="center"/>
    </xf>
    <xf numFmtId="3" fontId="4" fillId="0" borderId="0" xfId="0" applyNumberFormat="1" applyFont="1" applyFill="1" applyAlignment="1" applyProtection="1">
      <alignment horizontal="right"/>
    </xf>
    <xf numFmtId="0" fontId="4" fillId="0" borderId="16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center"/>
    </xf>
    <xf numFmtId="0" fontId="4" fillId="0" borderId="9" xfId="0" applyFont="1" applyFill="1" applyBorder="1" applyAlignment="1" applyProtection="1">
      <alignment wrapText="1"/>
    </xf>
    <xf numFmtId="49" fontId="4" fillId="0" borderId="9" xfId="0" applyNumberFormat="1" applyFont="1" applyFill="1" applyBorder="1" applyAlignment="1" applyProtection="1">
      <alignment horizontal="right"/>
    </xf>
    <xf numFmtId="3" fontId="4" fillId="0" borderId="10" xfId="0" applyNumberFormat="1" applyFont="1" applyFill="1" applyBorder="1" applyAlignment="1" applyProtection="1">
      <alignment horizontal="right"/>
    </xf>
    <xf numFmtId="4" fontId="4" fillId="0" borderId="9" xfId="0" applyNumberFormat="1" applyFont="1" applyFill="1" applyBorder="1" applyAlignment="1" applyProtection="1">
      <alignment horizontal="right"/>
    </xf>
    <xf numFmtId="0" fontId="4" fillId="0" borderId="17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9" fillId="0" borderId="3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right"/>
    </xf>
    <xf numFmtId="2" fontId="4" fillId="0" borderId="3" xfId="0" applyNumberFormat="1" applyFont="1" applyFill="1" applyBorder="1" applyProtection="1"/>
    <xf numFmtId="0" fontId="4" fillId="0" borderId="9" xfId="0" applyFont="1" applyFill="1" applyBorder="1" applyProtection="1"/>
    <xf numFmtId="0" fontId="5" fillId="0" borderId="0" xfId="0" applyFont="1" applyFill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wrapText="1"/>
    </xf>
    <xf numFmtId="164" fontId="4" fillId="0" borderId="3" xfId="0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 applyProtection="1">
      <alignment wrapText="1"/>
    </xf>
    <xf numFmtId="49" fontId="0" fillId="0" borderId="3" xfId="0" applyNumberFormat="1" applyFont="1" applyFill="1" applyBorder="1" applyProtection="1"/>
    <xf numFmtId="49" fontId="1" fillId="0" borderId="3" xfId="0" applyNumberFormat="1" applyFont="1" applyFill="1" applyBorder="1" applyProtection="1"/>
    <xf numFmtId="49" fontId="4" fillId="0" borderId="6" xfId="0" applyNumberFormat="1" applyFont="1" applyFill="1" applyBorder="1" applyAlignment="1" applyProtection="1">
      <alignment horizontal="right"/>
    </xf>
    <xf numFmtId="0" fontId="4" fillId="0" borderId="6" xfId="0" applyFont="1" applyFill="1" applyBorder="1" applyProtection="1"/>
    <xf numFmtId="49" fontId="4" fillId="0" borderId="3" xfId="0" applyNumberFormat="1" applyFont="1" applyFill="1" applyBorder="1" applyProtection="1"/>
    <xf numFmtId="0" fontId="1" fillId="0" borderId="6" xfId="0" applyFont="1" applyFill="1" applyBorder="1" applyProtection="1"/>
    <xf numFmtId="0" fontId="0" fillId="0" borderId="6" xfId="0" applyFont="1" applyFill="1" applyBorder="1" applyProtection="1"/>
    <xf numFmtId="0" fontId="4" fillId="0" borderId="6" xfId="0" applyFont="1" applyFill="1" applyBorder="1" applyAlignment="1" applyProtection="1">
      <alignment horizontal="right"/>
    </xf>
    <xf numFmtId="0" fontId="4" fillId="0" borderId="16" xfId="0" applyFont="1" applyFill="1" applyBorder="1" applyAlignment="1" applyProtection="1">
      <alignment horizontal="center"/>
    </xf>
    <xf numFmtId="4" fontId="4" fillId="0" borderId="0" xfId="0" applyNumberFormat="1" applyFont="1" applyFill="1" applyAlignment="1" applyProtection="1">
      <alignment horizontal="right"/>
    </xf>
    <xf numFmtId="3" fontId="4" fillId="2" borderId="3" xfId="0" applyNumberFormat="1" applyFont="1" applyFill="1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3" fontId="4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alignment horizontal="right"/>
      <protection locked="0"/>
    </xf>
    <xf numFmtId="49" fontId="4" fillId="2" borderId="0" xfId="0" applyNumberFormat="1" applyFont="1" applyFill="1" applyAlignment="1" applyProtection="1">
      <alignment horizontal="right"/>
      <protection locked="0"/>
    </xf>
    <xf numFmtId="49" fontId="4" fillId="2" borderId="3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wrapText="1"/>
    </xf>
    <xf numFmtId="2" fontId="4" fillId="2" borderId="0" xfId="0" applyNumberFormat="1" applyFont="1" applyFill="1" applyBorder="1" applyAlignment="1" applyProtection="1">
      <alignment wrapText="1"/>
      <protection locked="0"/>
    </xf>
  </cellXfs>
  <cellStyles count="16">
    <cellStyle name="Čárka" xfId="1" builtinId="3"/>
    <cellStyle name="Čárka 2 2" xfId="2"/>
    <cellStyle name="Normální" xfId="0" builtinId="0"/>
    <cellStyle name="Normální 13" xfId="3"/>
    <cellStyle name="Normální 24" xfId="4"/>
    <cellStyle name="Normální 25" xfId="5"/>
    <cellStyle name="Normální 26" xfId="6"/>
    <cellStyle name="Normální 27" xfId="7"/>
    <cellStyle name="Normální 30" xfId="8"/>
    <cellStyle name="Normální 31" xfId="9"/>
    <cellStyle name="Normální 49" xfId="10"/>
    <cellStyle name="Normální 50" xfId="11"/>
    <cellStyle name="Normální 53" xfId="12"/>
    <cellStyle name="Normální 54" xfId="13"/>
    <cellStyle name="Normální 58" xfId="14"/>
    <cellStyle name="Styl 1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11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C21" sqref="C21"/>
    </sheetView>
  </sheetViews>
  <sheetFormatPr defaultRowHeight="12.75" x14ac:dyDescent="0.2"/>
  <cols>
    <col min="1" max="1" width="6.42578125" style="8" customWidth="1"/>
    <col min="2" max="2" width="19.5703125" style="96" customWidth="1"/>
    <col min="3" max="3" width="42.42578125" style="28" customWidth="1"/>
    <col min="4" max="4" width="8.42578125" style="8" customWidth="1"/>
    <col min="5" max="5" width="13.42578125" style="25" customWidth="1"/>
    <col min="6" max="6" width="13.85546875" style="67" customWidth="1"/>
    <col min="7" max="7" width="23.42578125" style="97" customWidth="1"/>
    <col min="8" max="8" width="20.5703125" style="68" customWidth="1"/>
    <col min="9" max="9" width="4.5703125" style="17" hidden="1" customWidth="1"/>
    <col min="10" max="10" width="12.42578125" style="17" hidden="1" customWidth="1"/>
    <col min="11" max="12" width="9.140625" style="17" hidden="1" customWidth="1"/>
    <col min="13" max="15" width="9.140625" style="17" customWidth="1"/>
    <col min="16" max="16384" width="9.140625" style="17"/>
  </cols>
  <sheetData>
    <row r="1" spans="1:10" s="8" customFormat="1" ht="31.5" customHeight="1" thickBot="1" x14ac:dyDescent="0.25">
      <c r="A1" s="1" t="s">
        <v>58</v>
      </c>
      <c r="B1" s="2" t="s">
        <v>72</v>
      </c>
      <c r="C1" s="3" t="s">
        <v>4</v>
      </c>
      <c r="D1" s="2" t="s">
        <v>5</v>
      </c>
      <c r="E1" s="4" t="s">
        <v>6</v>
      </c>
      <c r="F1" s="5" t="s">
        <v>7</v>
      </c>
      <c r="G1" s="6" t="s">
        <v>8</v>
      </c>
      <c r="H1" s="2" t="s">
        <v>28</v>
      </c>
      <c r="I1" s="7"/>
    </row>
    <row r="2" spans="1:10" x14ac:dyDescent="0.2">
      <c r="A2" s="9"/>
      <c r="B2" s="10"/>
      <c r="C2" s="11"/>
      <c r="D2" s="10"/>
      <c r="E2" s="12"/>
      <c r="F2" s="13"/>
      <c r="G2" s="14"/>
      <c r="H2" s="15"/>
      <c r="I2" s="16"/>
    </row>
    <row r="3" spans="1:10" x14ac:dyDescent="0.2">
      <c r="A3" s="9"/>
      <c r="B3" s="10"/>
      <c r="C3" s="11"/>
      <c r="D3" s="10"/>
      <c r="E3" s="12"/>
      <c r="F3" s="13"/>
      <c r="G3" s="14"/>
      <c r="H3" s="15"/>
      <c r="I3" s="18"/>
    </row>
    <row r="4" spans="1:10" x14ac:dyDescent="0.2">
      <c r="A4" s="9"/>
      <c r="B4" s="10"/>
      <c r="C4" s="11"/>
      <c r="D4" s="10"/>
      <c r="E4" s="12"/>
      <c r="F4" s="13"/>
      <c r="G4" s="14"/>
      <c r="H4" s="15"/>
      <c r="I4" s="18"/>
    </row>
    <row r="5" spans="1:10" x14ac:dyDescent="0.2">
      <c r="A5" s="19"/>
      <c r="B5" s="20"/>
      <c r="C5" s="21" t="s">
        <v>151</v>
      </c>
      <c r="D5" s="22"/>
      <c r="E5" s="23"/>
      <c r="F5" s="13"/>
      <c r="G5" s="14"/>
      <c r="H5" s="15"/>
      <c r="I5" s="18"/>
      <c r="J5" s="24"/>
    </row>
    <row r="6" spans="1:10" x14ac:dyDescent="0.2">
      <c r="A6" s="19"/>
      <c r="B6" s="20"/>
      <c r="C6" s="11" t="s">
        <v>410</v>
      </c>
      <c r="D6" s="10"/>
      <c r="F6" s="13"/>
      <c r="G6" s="14"/>
      <c r="H6" s="15"/>
      <c r="I6" s="18"/>
      <c r="J6" s="24"/>
    </row>
    <row r="7" spans="1:10" x14ac:dyDescent="0.2">
      <c r="A7" s="19"/>
      <c r="B7" s="20"/>
      <c r="C7" s="26" t="s">
        <v>152</v>
      </c>
      <c r="D7" s="10"/>
      <c r="F7" s="13"/>
      <c r="G7" s="14"/>
      <c r="H7" s="15"/>
      <c r="I7" s="18"/>
      <c r="J7" s="24"/>
    </row>
    <row r="8" spans="1:10" x14ac:dyDescent="0.2">
      <c r="A8" s="19"/>
      <c r="B8" s="20"/>
      <c r="C8" s="27"/>
      <c r="D8" s="10"/>
      <c r="F8" s="13"/>
      <c r="G8" s="14"/>
      <c r="H8" s="15"/>
      <c r="I8" s="18"/>
      <c r="J8" s="24"/>
    </row>
    <row r="9" spans="1:10" x14ac:dyDescent="0.2">
      <c r="A9" s="19"/>
      <c r="B9" s="20"/>
      <c r="C9" s="27"/>
      <c r="D9" s="10"/>
      <c r="F9" s="13"/>
      <c r="G9" s="14"/>
      <c r="H9" s="15"/>
      <c r="I9" s="18"/>
      <c r="J9" s="24"/>
    </row>
    <row r="10" spans="1:10" x14ac:dyDescent="0.2">
      <c r="A10" s="19"/>
      <c r="B10" s="20"/>
      <c r="C10" s="27"/>
      <c r="D10" s="10"/>
      <c r="F10" s="13"/>
      <c r="G10" s="14"/>
      <c r="H10" s="15"/>
      <c r="I10" s="18"/>
      <c r="J10" s="24"/>
    </row>
    <row r="11" spans="1:10" x14ac:dyDescent="0.2">
      <c r="A11" s="19"/>
      <c r="B11" s="20"/>
      <c r="D11" s="29"/>
      <c r="E11" s="30"/>
      <c r="F11" s="31"/>
      <c r="G11" s="14"/>
      <c r="H11" s="15"/>
      <c r="I11" s="18"/>
      <c r="J11" s="24"/>
    </row>
    <row r="12" spans="1:10" x14ac:dyDescent="0.2">
      <c r="A12" s="19"/>
      <c r="B12" s="20"/>
      <c r="C12" s="21" t="s">
        <v>153</v>
      </c>
      <c r="D12" s="10"/>
      <c r="F12" s="13"/>
      <c r="G12" s="14"/>
      <c r="H12" s="15"/>
      <c r="I12" s="18"/>
      <c r="J12" s="24"/>
    </row>
    <row r="13" spans="1:10" x14ac:dyDescent="0.2">
      <c r="A13" s="19"/>
      <c r="B13" s="20"/>
      <c r="C13" s="27" t="s">
        <v>154</v>
      </c>
      <c r="D13" s="10"/>
      <c r="F13" s="13"/>
      <c r="G13" s="14"/>
      <c r="H13" s="15"/>
      <c r="I13" s="18"/>
      <c r="J13" s="24"/>
    </row>
    <row r="14" spans="1:10" x14ac:dyDescent="0.2">
      <c r="A14" s="19"/>
      <c r="B14" s="20"/>
      <c r="C14" s="27" t="s">
        <v>155</v>
      </c>
      <c r="D14" s="10"/>
      <c r="F14" s="13"/>
      <c r="G14" s="14"/>
      <c r="H14" s="15"/>
      <c r="I14" s="18"/>
      <c r="J14" s="24"/>
    </row>
    <row r="15" spans="1:10" x14ac:dyDescent="0.2">
      <c r="A15" s="10"/>
      <c r="B15" s="10"/>
      <c r="C15" s="27"/>
      <c r="D15" s="10"/>
      <c r="F15" s="13"/>
      <c r="G15" s="14"/>
      <c r="H15" s="15"/>
      <c r="I15" s="18"/>
    </row>
    <row r="16" spans="1:10" x14ac:dyDescent="0.2">
      <c r="A16" s="10"/>
      <c r="B16" s="10"/>
      <c r="D16" s="10"/>
      <c r="F16" s="13"/>
      <c r="G16" s="14"/>
      <c r="H16" s="15"/>
      <c r="I16" s="18"/>
    </row>
    <row r="17" spans="1:11" x14ac:dyDescent="0.2">
      <c r="A17" s="10"/>
      <c r="B17" s="10"/>
      <c r="D17" s="10"/>
      <c r="F17" s="13"/>
      <c r="G17" s="14"/>
      <c r="H17" s="15"/>
      <c r="I17" s="18"/>
    </row>
    <row r="18" spans="1:11" x14ac:dyDescent="0.2">
      <c r="A18" s="10"/>
      <c r="B18" s="10"/>
      <c r="D18" s="10"/>
      <c r="F18" s="13"/>
      <c r="G18" s="14"/>
      <c r="H18" s="15"/>
      <c r="I18" s="18"/>
    </row>
    <row r="19" spans="1:11" ht="15.75" customHeight="1" thickBot="1" x14ac:dyDescent="0.25">
      <c r="A19" s="10"/>
      <c r="B19" s="10"/>
      <c r="C19" s="32" t="s">
        <v>56</v>
      </c>
      <c r="D19" s="10"/>
      <c r="F19" s="13"/>
      <c r="G19" s="14"/>
      <c r="H19" s="15"/>
      <c r="I19" s="18"/>
    </row>
    <row r="20" spans="1:11" x14ac:dyDescent="0.2">
      <c r="A20" s="10"/>
      <c r="B20" s="10"/>
      <c r="C20" s="33"/>
      <c r="D20" s="10"/>
      <c r="F20" s="13"/>
      <c r="G20" s="14"/>
      <c r="H20" s="15"/>
      <c r="I20" s="18"/>
    </row>
    <row r="21" spans="1:11" x14ac:dyDescent="0.2">
      <c r="A21" s="10"/>
      <c r="B21" s="10"/>
      <c r="C21" s="106" t="s">
        <v>411</v>
      </c>
      <c r="D21" s="10"/>
      <c r="F21" s="13"/>
      <c r="G21" s="14"/>
      <c r="H21" s="15"/>
      <c r="I21" s="18"/>
    </row>
    <row r="22" spans="1:11" x14ac:dyDescent="0.2">
      <c r="A22" s="10"/>
      <c r="B22" s="10"/>
      <c r="C22" s="34"/>
      <c r="D22" s="10"/>
      <c r="F22" s="13"/>
      <c r="G22" s="14"/>
      <c r="H22" s="15"/>
      <c r="I22" s="18"/>
    </row>
    <row r="23" spans="1:11" x14ac:dyDescent="0.2">
      <c r="A23" s="10"/>
      <c r="B23" s="10"/>
      <c r="C23" s="34"/>
      <c r="D23" s="10"/>
      <c r="F23" s="13"/>
      <c r="G23" s="14"/>
      <c r="H23" s="15"/>
      <c r="I23" s="18"/>
    </row>
    <row r="24" spans="1:11" x14ac:dyDescent="0.2">
      <c r="A24" s="10"/>
      <c r="B24" s="10"/>
      <c r="C24" s="27"/>
      <c r="D24" s="10"/>
      <c r="F24" s="13"/>
      <c r="G24" s="14"/>
      <c r="H24" s="15"/>
      <c r="I24" s="18"/>
    </row>
    <row r="25" spans="1:11" x14ac:dyDescent="0.2">
      <c r="A25" s="10"/>
      <c r="B25" s="10"/>
      <c r="C25" s="28" t="s">
        <v>61</v>
      </c>
      <c r="D25" s="10"/>
      <c r="F25" s="13"/>
      <c r="G25" s="14"/>
      <c r="H25" s="15"/>
      <c r="I25" s="18"/>
    </row>
    <row r="26" spans="1:11" x14ac:dyDescent="0.2">
      <c r="A26" s="10"/>
      <c r="B26" s="10"/>
      <c r="C26" s="27" t="s">
        <v>59</v>
      </c>
      <c r="D26" s="10"/>
      <c r="F26" s="13"/>
      <c r="G26" s="14"/>
      <c r="H26" s="15"/>
      <c r="I26" s="18"/>
    </row>
    <row r="27" spans="1:11" x14ac:dyDescent="0.2">
      <c r="A27" s="10"/>
      <c r="B27" s="10"/>
      <c r="C27" s="27" t="s">
        <v>89</v>
      </c>
      <c r="D27" s="10"/>
      <c r="F27" s="13"/>
      <c r="G27" s="14"/>
      <c r="H27" s="15"/>
      <c r="I27" s="18"/>
      <c r="K27" s="28"/>
    </row>
    <row r="28" spans="1:11" x14ac:dyDescent="0.2">
      <c r="A28" s="10"/>
      <c r="B28" s="10"/>
      <c r="C28" s="27"/>
      <c r="D28" s="10"/>
      <c r="F28" s="13"/>
      <c r="G28" s="14"/>
      <c r="H28" s="15"/>
      <c r="I28" s="18"/>
    </row>
    <row r="29" spans="1:11" x14ac:dyDescent="0.2">
      <c r="A29" s="10"/>
      <c r="B29" s="10"/>
      <c r="C29" s="27"/>
      <c r="D29" s="10"/>
      <c r="F29" s="13"/>
      <c r="G29" s="14"/>
      <c r="H29" s="15"/>
      <c r="I29" s="18"/>
    </row>
    <row r="30" spans="1:11" x14ac:dyDescent="0.2">
      <c r="A30" s="10"/>
      <c r="B30" s="10"/>
      <c r="D30" s="10"/>
      <c r="F30" s="13"/>
      <c r="G30" s="14"/>
      <c r="H30" s="15"/>
      <c r="I30" s="18"/>
    </row>
    <row r="31" spans="1:11" x14ac:dyDescent="0.2">
      <c r="A31" s="10"/>
      <c r="B31" s="10"/>
      <c r="C31" s="28" t="s">
        <v>62</v>
      </c>
      <c r="D31" s="10"/>
      <c r="F31" s="13"/>
      <c r="G31" s="14"/>
      <c r="H31" s="15"/>
      <c r="I31" s="18"/>
    </row>
    <row r="32" spans="1:11" x14ac:dyDescent="0.2">
      <c r="A32" s="10"/>
      <c r="B32" s="10"/>
      <c r="C32" s="27" t="s">
        <v>9</v>
      </c>
      <c r="D32" s="10"/>
      <c r="F32" s="13"/>
      <c r="G32" s="14"/>
      <c r="H32" s="15"/>
      <c r="I32" s="18"/>
    </row>
    <row r="33" spans="1:9" x14ac:dyDescent="0.2">
      <c r="A33" s="10"/>
      <c r="B33" s="10"/>
      <c r="C33" s="27"/>
      <c r="D33" s="10"/>
      <c r="F33" s="13"/>
      <c r="G33" s="14"/>
      <c r="H33" s="15"/>
      <c r="I33" s="18"/>
    </row>
    <row r="34" spans="1:9" x14ac:dyDescent="0.2">
      <c r="A34" s="10"/>
      <c r="B34" s="10"/>
      <c r="C34" s="27"/>
      <c r="D34" s="10"/>
      <c r="F34" s="13"/>
      <c r="G34" s="14"/>
      <c r="H34" s="15"/>
      <c r="I34" s="18"/>
    </row>
    <row r="35" spans="1:9" x14ac:dyDescent="0.2">
      <c r="A35" s="10"/>
      <c r="B35" s="10"/>
      <c r="C35" s="27"/>
      <c r="D35" s="10"/>
      <c r="F35" s="13"/>
      <c r="G35" s="14"/>
      <c r="H35" s="15"/>
      <c r="I35" s="18"/>
    </row>
    <row r="36" spans="1:9" x14ac:dyDescent="0.2">
      <c r="A36" s="10"/>
      <c r="B36" s="10"/>
      <c r="C36" s="28" t="s">
        <v>408</v>
      </c>
      <c r="D36" s="10"/>
      <c r="F36" s="13"/>
      <c r="G36" s="14"/>
      <c r="H36" s="15"/>
      <c r="I36" s="18"/>
    </row>
    <row r="37" spans="1:9" x14ac:dyDescent="0.2">
      <c r="A37" s="10"/>
      <c r="B37" s="10"/>
      <c r="C37" s="35"/>
      <c r="D37" s="10"/>
      <c r="F37" s="13"/>
      <c r="G37" s="14"/>
      <c r="H37" s="15"/>
      <c r="I37" s="18"/>
    </row>
    <row r="38" spans="1:9" x14ac:dyDescent="0.2">
      <c r="A38" s="10"/>
      <c r="B38" s="10"/>
      <c r="D38" s="10"/>
      <c r="F38" s="13"/>
      <c r="G38" s="14"/>
      <c r="H38" s="15"/>
      <c r="I38" s="18"/>
    </row>
    <row r="39" spans="1:9" x14ac:dyDescent="0.2">
      <c r="A39" s="10"/>
      <c r="B39" s="10"/>
      <c r="D39" s="10"/>
      <c r="F39" s="13"/>
      <c r="G39" s="14"/>
      <c r="H39" s="15"/>
      <c r="I39" s="18"/>
    </row>
    <row r="40" spans="1:9" ht="15" customHeight="1" thickBot="1" x14ac:dyDescent="0.25">
      <c r="A40" s="10"/>
      <c r="B40" s="10"/>
      <c r="C40" s="27" t="s">
        <v>24</v>
      </c>
      <c r="D40" s="10"/>
      <c r="F40" s="13"/>
      <c r="G40" s="14"/>
      <c r="H40" s="15"/>
      <c r="I40" s="18"/>
    </row>
    <row r="41" spans="1:9" x14ac:dyDescent="0.2">
      <c r="A41" s="10"/>
      <c r="B41" s="10"/>
      <c r="C41" s="36"/>
      <c r="D41" s="10"/>
      <c r="F41" s="13"/>
      <c r="G41" s="14"/>
      <c r="H41" s="15"/>
      <c r="I41" s="18"/>
    </row>
    <row r="42" spans="1:9" x14ac:dyDescent="0.2">
      <c r="A42" s="10"/>
      <c r="B42" s="10"/>
      <c r="C42" s="37"/>
      <c r="D42" s="10"/>
      <c r="F42" s="13"/>
      <c r="G42" s="14"/>
      <c r="H42" s="15"/>
      <c r="I42" s="18"/>
    </row>
    <row r="43" spans="1:9" x14ac:dyDescent="0.2">
      <c r="A43" s="9"/>
      <c r="B43" s="10"/>
      <c r="C43" s="37"/>
      <c r="D43" s="10"/>
      <c r="F43" s="13"/>
      <c r="G43" s="14"/>
      <c r="H43" s="15"/>
      <c r="I43" s="18"/>
    </row>
    <row r="44" spans="1:9" x14ac:dyDescent="0.2">
      <c r="A44" s="10" t="s">
        <v>10</v>
      </c>
      <c r="B44" s="10"/>
      <c r="C44" s="21" t="s">
        <v>25</v>
      </c>
      <c r="D44" s="10"/>
      <c r="F44" s="13"/>
      <c r="G44" s="14">
        <f>G88</f>
        <v>0</v>
      </c>
      <c r="H44" s="15"/>
      <c r="I44" s="18"/>
    </row>
    <row r="45" spans="1:9" x14ac:dyDescent="0.2">
      <c r="A45" s="10"/>
      <c r="B45" s="10"/>
      <c r="D45" s="10"/>
      <c r="F45" s="13"/>
      <c r="G45" s="14"/>
      <c r="H45" s="15"/>
      <c r="I45" s="18"/>
    </row>
    <row r="46" spans="1:9" x14ac:dyDescent="0.2">
      <c r="A46" s="10" t="s">
        <v>11</v>
      </c>
      <c r="B46" s="10"/>
      <c r="C46" s="28" t="s">
        <v>26</v>
      </c>
      <c r="D46" s="10"/>
      <c r="F46" s="13"/>
      <c r="G46" s="14">
        <f>G217</f>
        <v>0</v>
      </c>
      <c r="H46" s="15"/>
      <c r="I46" s="18"/>
    </row>
    <row r="47" spans="1:9" x14ac:dyDescent="0.2">
      <c r="A47" s="10"/>
      <c r="B47" s="10"/>
      <c r="D47" s="10"/>
      <c r="F47" s="13"/>
      <c r="G47" s="14"/>
      <c r="H47" s="15"/>
      <c r="I47" s="18"/>
    </row>
    <row r="48" spans="1:9" x14ac:dyDescent="0.2">
      <c r="A48" s="10" t="s">
        <v>12</v>
      </c>
      <c r="B48" s="10"/>
      <c r="C48" s="28" t="s">
        <v>409</v>
      </c>
      <c r="D48" s="10"/>
      <c r="F48" s="13"/>
      <c r="G48" s="14"/>
      <c r="H48" s="15"/>
      <c r="I48" s="18"/>
    </row>
    <row r="49" spans="1:9" x14ac:dyDescent="0.2">
      <c r="A49" s="10"/>
      <c r="B49" s="10"/>
      <c r="D49" s="10"/>
      <c r="F49" s="13"/>
      <c r="G49" s="14"/>
      <c r="H49" s="15"/>
      <c r="I49" s="18"/>
    </row>
    <row r="50" spans="1:9" x14ac:dyDescent="0.2">
      <c r="A50" s="10" t="s">
        <v>13</v>
      </c>
      <c r="B50" s="10"/>
      <c r="C50" s="28" t="s">
        <v>27</v>
      </c>
      <c r="D50" s="10"/>
      <c r="F50" s="13"/>
      <c r="G50" s="14">
        <f>G313</f>
        <v>0</v>
      </c>
      <c r="H50" s="15"/>
      <c r="I50" s="18"/>
    </row>
    <row r="51" spans="1:9" x14ac:dyDescent="0.2">
      <c r="A51" s="10"/>
      <c r="B51" s="10"/>
      <c r="D51" s="10"/>
      <c r="F51" s="13"/>
      <c r="G51" s="14"/>
      <c r="H51" s="15"/>
      <c r="I51" s="18"/>
    </row>
    <row r="52" spans="1:9" s="45" customFormat="1" x14ac:dyDescent="0.2">
      <c r="A52" s="38"/>
      <c r="B52" s="38"/>
      <c r="C52" s="39"/>
      <c r="D52" s="38"/>
      <c r="E52" s="40"/>
      <c r="F52" s="41"/>
      <c r="G52" s="42"/>
      <c r="H52" s="43"/>
      <c r="I52" s="44"/>
    </row>
    <row r="53" spans="1:9" x14ac:dyDescent="0.2">
      <c r="A53" s="10"/>
      <c r="B53" s="10"/>
      <c r="C53" s="28" t="s">
        <v>8</v>
      </c>
      <c r="D53" s="10"/>
      <c r="F53" s="13"/>
      <c r="G53" s="46">
        <f>SUM(G44:G50)</f>
        <v>0</v>
      </c>
      <c r="H53" s="15"/>
      <c r="I53" s="18"/>
    </row>
    <row r="54" spans="1:9" x14ac:dyDescent="0.2">
      <c r="A54" s="10"/>
      <c r="B54" s="10"/>
      <c r="D54" s="10"/>
      <c r="F54" s="13"/>
      <c r="G54" s="14"/>
      <c r="H54" s="15"/>
      <c r="I54" s="18"/>
    </row>
    <row r="55" spans="1:9" x14ac:dyDescent="0.2">
      <c r="A55" s="10" t="s">
        <v>16</v>
      </c>
      <c r="B55" s="10"/>
      <c r="C55" s="28" t="s">
        <v>14</v>
      </c>
      <c r="D55" s="10" t="s">
        <v>15</v>
      </c>
      <c r="E55" s="103"/>
      <c r="F55" s="13"/>
      <c r="G55" s="14">
        <f>G53*E55%</f>
        <v>0</v>
      </c>
      <c r="H55" s="15"/>
      <c r="I55" s="18"/>
    </row>
    <row r="56" spans="1:9" x14ac:dyDescent="0.2">
      <c r="A56" s="10"/>
      <c r="B56" s="10"/>
      <c r="D56" s="10"/>
      <c r="F56" s="13"/>
      <c r="G56" s="14"/>
      <c r="H56" s="15"/>
      <c r="I56" s="18"/>
    </row>
    <row r="57" spans="1:9" x14ac:dyDescent="0.2">
      <c r="A57" s="10" t="s">
        <v>18</v>
      </c>
      <c r="B57" s="10"/>
      <c r="C57" s="28" t="s">
        <v>17</v>
      </c>
      <c r="D57" s="10" t="s">
        <v>15</v>
      </c>
      <c r="E57" s="103"/>
      <c r="F57" s="13"/>
      <c r="G57" s="14">
        <f>G53*E57%</f>
        <v>0</v>
      </c>
      <c r="H57" s="15"/>
      <c r="I57" s="18"/>
    </row>
    <row r="58" spans="1:9" x14ac:dyDescent="0.2">
      <c r="A58" s="10"/>
      <c r="B58" s="10"/>
      <c r="D58" s="10"/>
      <c r="F58" s="13"/>
      <c r="G58" s="14"/>
      <c r="H58" s="15"/>
      <c r="I58" s="18"/>
    </row>
    <row r="59" spans="1:9" x14ac:dyDescent="0.2">
      <c r="A59" s="10" t="s">
        <v>19</v>
      </c>
      <c r="B59" s="10"/>
      <c r="C59" s="28" t="s">
        <v>67</v>
      </c>
      <c r="D59" s="10" t="s">
        <v>15</v>
      </c>
      <c r="E59" s="103"/>
      <c r="F59" s="13"/>
      <c r="G59" s="14">
        <f>G53*E59%</f>
        <v>0</v>
      </c>
      <c r="H59" s="15"/>
      <c r="I59" s="18"/>
    </row>
    <row r="60" spans="1:9" x14ac:dyDescent="0.2">
      <c r="A60" s="10"/>
      <c r="B60" s="10"/>
      <c r="D60" s="10"/>
      <c r="F60" s="13"/>
      <c r="G60" s="14"/>
      <c r="H60" s="15"/>
      <c r="I60" s="18"/>
    </row>
    <row r="61" spans="1:9" s="45" customFormat="1" ht="13.5" thickBot="1" x14ac:dyDescent="0.25">
      <c r="A61" s="38"/>
      <c r="B61" s="38"/>
      <c r="C61" s="39"/>
      <c r="D61" s="38"/>
      <c r="E61" s="40"/>
      <c r="F61" s="41"/>
      <c r="G61" s="42"/>
      <c r="H61" s="43"/>
      <c r="I61" s="44"/>
    </row>
    <row r="62" spans="1:9" ht="14.25" thickTop="1" thickBot="1" x14ac:dyDescent="0.25">
      <c r="A62" s="10"/>
      <c r="B62" s="10"/>
      <c r="C62" s="105" t="s">
        <v>412</v>
      </c>
      <c r="D62" s="10"/>
      <c r="F62" s="56"/>
      <c r="G62" s="57">
        <f>SUM(G53:G61)</f>
        <v>0</v>
      </c>
      <c r="H62" s="58"/>
      <c r="I62" s="18"/>
    </row>
    <row r="63" spans="1:9" ht="13.5" thickTop="1" x14ac:dyDescent="0.2">
      <c r="A63" s="10"/>
      <c r="B63" s="10"/>
      <c r="D63" s="10"/>
      <c r="F63" s="13"/>
      <c r="G63" s="14"/>
      <c r="H63" s="15"/>
      <c r="I63" s="18"/>
    </row>
    <row r="64" spans="1:9" x14ac:dyDescent="0.2">
      <c r="A64" s="10" t="s">
        <v>31</v>
      </c>
      <c r="B64" s="10"/>
      <c r="C64" s="28" t="s">
        <v>65</v>
      </c>
      <c r="D64" s="10" t="s">
        <v>15</v>
      </c>
      <c r="E64" s="25" t="s">
        <v>63</v>
      </c>
      <c r="F64" s="13"/>
      <c r="G64" s="14">
        <f>G62*E64%</f>
        <v>0</v>
      </c>
      <c r="H64" s="15"/>
      <c r="I64" s="18"/>
    </row>
    <row r="65" spans="1:9" ht="13.5" thickBot="1" x14ac:dyDescent="0.25">
      <c r="A65" s="10"/>
      <c r="B65" s="10"/>
      <c r="D65" s="10"/>
      <c r="F65" s="13"/>
      <c r="G65" s="14"/>
      <c r="H65" s="15"/>
      <c r="I65" s="18"/>
    </row>
    <row r="66" spans="1:9" s="54" customFormat="1" x14ac:dyDescent="0.2">
      <c r="A66" s="47"/>
      <c r="B66" s="47"/>
      <c r="C66" s="48"/>
      <c r="D66" s="47"/>
      <c r="E66" s="49"/>
      <c r="F66" s="50"/>
      <c r="G66" s="51"/>
      <c r="H66" s="52"/>
      <c r="I66" s="53"/>
    </row>
    <row r="67" spans="1:9" x14ac:dyDescent="0.2">
      <c r="A67" s="10"/>
      <c r="B67" s="55"/>
      <c r="C67" s="28" t="s">
        <v>413</v>
      </c>
      <c r="D67" s="10"/>
      <c r="F67" s="56"/>
      <c r="G67" s="59">
        <f>SUM(G62:G66)</f>
        <v>0</v>
      </c>
      <c r="H67" s="58"/>
      <c r="I67" s="18"/>
    </row>
    <row r="68" spans="1:9" x14ac:dyDescent="0.2">
      <c r="A68" s="10"/>
      <c r="B68" s="55"/>
      <c r="D68" s="10"/>
      <c r="F68" s="56"/>
      <c r="G68" s="59"/>
      <c r="H68" s="58"/>
      <c r="I68" s="18"/>
    </row>
    <row r="69" spans="1:9" x14ac:dyDescent="0.2">
      <c r="A69" s="10"/>
      <c r="B69" s="55"/>
      <c r="D69" s="10"/>
      <c r="F69" s="56"/>
      <c r="G69" s="59"/>
      <c r="H69" s="58"/>
      <c r="I69" s="18"/>
    </row>
    <row r="70" spans="1:9" x14ac:dyDescent="0.2">
      <c r="A70" s="10"/>
      <c r="B70" s="55"/>
      <c r="D70" s="10"/>
      <c r="F70" s="56"/>
      <c r="G70" s="59"/>
      <c r="H70" s="58"/>
      <c r="I70" s="18"/>
    </row>
    <row r="71" spans="1:9" x14ac:dyDescent="0.2">
      <c r="A71" s="10"/>
      <c r="B71" s="55"/>
      <c r="D71" s="10"/>
      <c r="F71" s="56"/>
      <c r="G71" s="59"/>
      <c r="H71" s="58"/>
      <c r="I71" s="18"/>
    </row>
    <row r="72" spans="1:9" x14ac:dyDescent="0.2">
      <c r="A72" s="10"/>
      <c r="B72" s="55"/>
      <c r="D72" s="10"/>
      <c r="F72" s="56"/>
      <c r="G72" s="59"/>
      <c r="H72" s="58"/>
      <c r="I72" s="18"/>
    </row>
    <row r="73" spans="1:9" x14ac:dyDescent="0.2">
      <c r="A73" s="10"/>
      <c r="B73" s="55"/>
      <c r="D73" s="10"/>
      <c r="F73" s="56"/>
      <c r="G73" s="59"/>
      <c r="H73" s="58"/>
      <c r="I73" s="18"/>
    </row>
    <row r="74" spans="1:9" x14ac:dyDescent="0.2">
      <c r="A74" s="10"/>
      <c r="B74" s="55"/>
      <c r="D74" s="10"/>
      <c r="F74" s="56"/>
      <c r="G74" s="59"/>
      <c r="H74" s="58"/>
      <c r="I74" s="18"/>
    </row>
    <row r="75" spans="1:9" x14ac:dyDescent="0.2">
      <c r="A75" s="10"/>
      <c r="B75" s="55"/>
      <c r="D75" s="10"/>
      <c r="F75" s="56"/>
      <c r="G75" s="59"/>
      <c r="H75" s="58"/>
      <c r="I75" s="18"/>
    </row>
    <row r="76" spans="1:9" x14ac:dyDescent="0.2">
      <c r="A76" s="10"/>
      <c r="B76" s="55"/>
      <c r="D76" s="10"/>
      <c r="F76" s="56"/>
      <c r="G76" s="59"/>
      <c r="H76" s="58"/>
      <c r="I76" s="18"/>
    </row>
    <row r="77" spans="1:9" ht="13.5" thickBot="1" x14ac:dyDescent="0.25">
      <c r="A77" s="9" t="s">
        <v>10</v>
      </c>
      <c r="B77" s="10"/>
      <c r="C77" s="27" t="s">
        <v>25</v>
      </c>
      <c r="D77" s="10"/>
      <c r="F77" s="13"/>
      <c r="G77" s="14"/>
      <c r="H77" s="15"/>
      <c r="I77" s="18"/>
    </row>
    <row r="78" spans="1:9" x14ac:dyDescent="0.2">
      <c r="A78" s="47"/>
      <c r="B78" s="47"/>
      <c r="C78" s="60"/>
      <c r="D78" s="10"/>
      <c r="F78" s="13"/>
      <c r="G78" s="14"/>
      <c r="H78" s="15"/>
      <c r="I78" s="18"/>
    </row>
    <row r="79" spans="1:9" x14ac:dyDescent="0.2">
      <c r="A79" s="10" t="s">
        <v>10</v>
      </c>
      <c r="B79" s="10"/>
      <c r="C79" s="28" t="s">
        <v>29</v>
      </c>
      <c r="D79" s="10"/>
      <c r="F79" s="13"/>
      <c r="G79" s="14">
        <f>G113</f>
        <v>0</v>
      </c>
      <c r="H79" s="15"/>
      <c r="I79" s="18"/>
    </row>
    <row r="80" spans="1:9" x14ac:dyDescent="0.2">
      <c r="A80" s="10" t="s">
        <v>11</v>
      </c>
      <c r="B80" s="10"/>
      <c r="C80" s="61" t="s">
        <v>22</v>
      </c>
      <c r="D80" s="10"/>
      <c r="F80" s="13"/>
      <c r="G80" s="14">
        <f>G127</f>
        <v>0</v>
      </c>
      <c r="H80" s="15"/>
      <c r="I80" s="18"/>
    </row>
    <row r="81" spans="1:9" x14ac:dyDescent="0.2">
      <c r="A81" s="10" t="s">
        <v>12</v>
      </c>
      <c r="B81" s="10"/>
      <c r="C81" s="61" t="s">
        <v>60</v>
      </c>
      <c r="D81" s="10"/>
      <c r="F81" s="13"/>
      <c r="G81" s="14">
        <f>G144</f>
        <v>0</v>
      </c>
      <c r="H81" s="15"/>
      <c r="I81" s="18"/>
    </row>
    <row r="82" spans="1:9" x14ac:dyDescent="0.2">
      <c r="A82" s="10" t="s">
        <v>13</v>
      </c>
      <c r="B82" s="10"/>
      <c r="C82" s="28" t="s">
        <v>92</v>
      </c>
      <c r="D82" s="10"/>
      <c r="F82" s="13"/>
      <c r="G82" s="14">
        <f>G162</f>
        <v>0</v>
      </c>
      <c r="H82" s="15"/>
      <c r="I82" s="18"/>
    </row>
    <row r="83" spans="1:9" x14ac:dyDescent="0.2">
      <c r="A83" s="10" t="s">
        <v>16</v>
      </c>
      <c r="B83" s="10"/>
      <c r="C83" s="28" t="s">
        <v>108</v>
      </c>
      <c r="D83" s="10"/>
      <c r="F83" s="13"/>
      <c r="G83" s="14">
        <f>G175</f>
        <v>0</v>
      </c>
      <c r="H83" s="15"/>
      <c r="I83" s="18"/>
    </row>
    <row r="84" spans="1:9" x14ac:dyDescent="0.2">
      <c r="A84" s="10" t="s">
        <v>18</v>
      </c>
      <c r="B84" s="10"/>
      <c r="C84" s="21" t="s">
        <v>90</v>
      </c>
      <c r="D84" s="10"/>
      <c r="F84" s="13"/>
      <c r="G84" s="14">
        <f>G191</f>
        <v>0</v>
      </c>
      <c r="H84" s="15"/>
      <c r="I84" s="18"/>
    </row>
    <row r="85" spans="1:9" x14ac:dyDescent="0.2">
      <c r="A85" s="10" t="s">
        <v>19</v>
      </c>
      <c r="B85" s="10"/>
      <c r="C85" s="28" t="s">
        <v>30</v>
      </c>
      <c r="D85" s="10"/>
      <c r="F85" s="13"/>
      <c r="G85" s="14">
        <f>G204</f>
        <v>0</v>
      </c>
      <c r="H85" s="15"/>
      <c r="I85" s="18"/>
    </row>
    <row r="86" spans="1:9" x14ac:dyDescent="0.2">
      <c r="A86" s="10" t="s">
        <v>31</v>
      </c>
      <c r="B86" s="10"/>
      <c r="C86" s="28" t="s">
        <v>23</v>
      </c>
      <c r="D86" s="10"/>
      <c r="F86" s="13"/>
      <c r="G86" s="14">
        <f>G208</f>
        <v>0</v>
      </c>
      <c r="H86" s="15"/>
      <c r="I86" s="18"/>
    </row>
    <row r="87" spans="1:9" x14ac:dyDescent="0.2">
      <c r="A87" s="38"/>
      <c r="B87" s="38"/>
      <c r="C87" s="39"/>
      <c r="D87" s="38"/>
      <c r="E87" s="40"/>
      <c r="F87" s="41"/>
      <c r="G87" s="42"/>
      <c r="H87" s="43"/>
      <c r="I87" s="18"/>
    </row>
    <row r="88" spans="1:9" x14ac:dyDescent="0.2">
      <c r="A88" s="10"/>
      <c r="B88" s="10"/>
      <c r="C88" s="28" t="s">
        <v>21</v>
      </c>
      <c r="D88" s="10"/>
      <c r="F88" s="13"/>
      <c r="G88" s="46">
        <f>SUM(G79:G87)</f>
        <v>0</v>
      </c>
      <c r="H88" s="15"/>
      <c r="I88" s="18"/>
    </row>
    <row r="89" spans="1:9" x14ac:dyDescent="0.2">
      <c r="A89" s="10"/>
      <c r="B89" s="10"/>
      <c r="D89" s="10"/>
      <c r="F89" s="13"/>
      <c r="G89" s="46"/>
      <c r="H89" s="15"/>
      <c r="I89" s="18"/>
    </row>
    <row r="90" spans="1:9" x14ac:dyDescent="0.2">
      <c r="A90" s="10"/>
      <c r="B90" s="10"/>
      <c r="D90" s="10"/>
      <c r="F90" s="13"/>
      <c r="G90" s="46"/>
      <c r="H90" s="15"/>
      <c r="I90" s="18"/>
    </row>
    <row r="91" spans="1:9" x14ac:dyDescent="0.2">
      <c r="A91" s="10"/>
      <c r="B91" s="10"/>
      <c r="D91" s="10"/>
      <c r="F91" s="13"/>
      <c r="G91" s="46"/>
      <c r="H91" s="15"/>
      <c r="I91" s="18"/>
    </row>
    <row r="92" spans="1:9" x14ac:dyDescent="0.2">
      <c r="A92" s="10"/>
      <c r="B92" s="10"/>
      <c r="D92" s="10"/>
      <c r="F92" s="13"/>
      <c r="G92" s="46"/>
      <c r="H92" s="15"/>
      <c r="I92" s="18"/>
    </row>
    <row r="93" spans="1:9" x14ac:dyDescent="0.2">
      <c r="A93" s="10"/>
      <c r="B93" s="10"/>
      <c r="D93" s="10"/>
      <c r="F93" s="13"/>
      <c r="G93" s="46"/>
      <c r="H93" s="15"/>
      <c r="I93" s="18"/>
    </row>
    <row r="94" spans="1:9" x14ac:dyDescent="0.2">
      <c r="A94" s="10"/>
      <c r="B94" s="10"/>
      <c r="D94" s="10"/>
      <c r="F94" s="13"/>
      <c r="G94" s="46"/>
      <c r="H94" s="15"/>
      <c r="I94" s="18"/>
    </row>
    <row r="95" spans="1:9" x14ac:dyDescent="0.2">
      <c r="A95" s="10"/>
      <c r="B95" s="10"/>
      <c r="D95" s="10"/>
      <c r="F95" s="13"/>
      <c r="G95" s="46"/>
      <c r="H95" s="15"/>
      <c r="I95" s="18"/>
    </row>
    <row r="96" spans="1:9" x14ac:dyDescent="0.2">
      <c r="A96" s="10" t="s">
        <v>10</v>
      </c>
      <c r="B96" s="10"/>
      <c r="C96" s="28" t="s">
        <v>29</v>
      </c>
      <c r="D96" s="10"/>
      <c r="F96" s="13"/>
      <c r="G96" s="14"/>
      <c r="H96" s="15"/>
      <c r="I96" s="18"/>
    </row>
    <row r="97" spans="1:9" x14ac:dyDescent="0.2">
      <c r="A97" s="38"/>
      <c r="B97" s="38"/>
      <c r="C97" s="62"/>
      <c r="D97" s="10"/>
      <c r="F97" s="13"/>
      <c r="G97" s="14"/>
      <c r="H97" s="15"/>
      <c r="I97" s="18"/>
    </row>
    <row r="98" spans="1:9" ht="38.25" x14ac:dyDescent="0.2">
      <c r="A98" s="10" t="s">
        <v>10</v>
      </c>
      <c r="B98" s="10" t="s">
        <v>88</v>
      </c>
      <c r="C98" s="28" t="s">
        <v>380</v>
      </c>
      <c r="D98" s="10" t="s">
        <v>32</v>
      </c>
      <c r="E98" s="25" t="s">
        <v>381</v>
      </c>
      <c r="F98" s="98"/>
      <c r="G98" s="14">
        <f>E98*F98</f>
        <v>0</v>
      </c>
      <c r="H98" s="15"/>
      <c r="I98" s="18"/>
    </row>
    <row r="99" spans="1:9" ht="25.5" x14ac:dyDescent="0.2">
      <c r="A99" s="10" t="s">
        <v>11</v>
      </c>
      <c r="B99" s="10" t="s">
        <v>76</v>
      </c>
      <c r="C99" s="28" t="s">
        <v>250</v>
      </c>
      <c r="D99" s="10" t="s">
        <v>34</v>
      </c>
      <c r="E99" s="25" t="s">
        <v>305</v>
      </c>
      <c r="F99" s="98"/>
      <c r="G99" s="14">
        <f t="shared" ref="G99:G111" si="0">E99*F99</f>
        <v>0</v>
      </c>
      <c r="H99" s="15"/>
      <c r="I99" s="18"/>
    </row>
    <row r="100" spans="1:9" s="65" customFormat="1" ht="38.25" x14ac:dyDescent="0.2">
      <c r="A100" s="10" t="s">
        <v>12</v>
      </c>
      <c r="B100" s="10" t="s">
        <v>100</v>
      </c>
      <c r="C100" s="61" t="s">
        <v>313</v>
      </c>
      <c r="D100" s="10" t="s">
        <v>32</v>
      </c>
      <c r="E100" s="63" t="s">
        <v>314</v>
      </c>
      <c r="F100" s="99"/>
      <c r="G100" s="64">
        <f t="shared" si="0"/>
        <v>0</v>
      </c>
      <c r="H100" s="15"/>
    </row>
    <row r="101" spans="1:9" x14ac:dyDescent="0.2">
      <c r="A101" s="10" t="s">
        <v>13</v>
      </c>
      <c r="B101" s="66" t="s">
        <v>94</v>
      </c>
      <c r="C101" s="28" t="s">
        <v>75</v>
      </c>
      <c r="D101" s="10" t="s">
        <v>32</v>
      </c>
      <c r="E101" s="25" t="s">
        <v>314</v>
      </c>
      <c r="F101" s="99"/>
      <c r="G101" s="64">
        <f t="shared" si="0"/>
        <v>0</v>
      </c>
      <c r="H101" s="15"/>
      <c r="I101" s="18"/>
    </row>
    <row r="102" spans="1:9" ht="38.25" x14ac:dyDescent="0.2">
      <c r="A102" s="10" t="s">
        <v>16</v>
      </c>
      <c r="B102" s="10" t="s">
        <v>261</v>
      </c>
      <c r="C102" s="28" t="s">
        <v>270</v>
      </c>
      <c r="D102" s="10" t="s">
        <v>32</v>
      </c>
      <c r="E102" s="25" t="s">
        <v>271</v>
      </c>
      <c r="F102" s="99"/>
      <c r="G102" s="14">
        <f t="shared" si="0"/>
        <v>0</v>
      </c>
      <c r="H102" s="15"/>
      <c r="I102" s="18"/>
    </row>
    <row r="103" spans="1:9" x14ac:dyDescent="0.2">
      <c r="A103" s="10" t="s">
        <v>18</v>
      </c>
      <c r="B103" s="10" t="s">
        <v>262</v>
      </c>
      <c r="C103" s="28" t="s">
        <v>75</v>
      </c>
      <c r="D103" s="10" t="s">
        <v>32</v>
      </c>
      <c r="E103" s="25" t="s">
        <v>271</v>
      </c>
      <c r="F103" s="99"/>
      <c r="G103" s="14">
        <f t="shared" si="0"/>
        <v>0</v>
      </c>
      <c r="H103" s="15"/>
      <c r="I103" s="18"/>
    </row>
    <row r="104" spans="1:9" ht="25.5" x14ac:dyDescent="0.2">
      <c r="A104" s="10" t="s">
        <v>19</v>
      </c>
      <c r="B104" s="10" t="s">
        <v>263</v>
      </c>
      <c r="C104" s="28" t="s">
        <v>264</v>
      </c>
      <c r="D104" s="10" t="s">
        <v>32</v>
      </c>
      <c r="E104" s="25" t="s">
        <v>265</v>
      </c>
      <c r="F104" s="99"/>
      <c r="G104" s="14">
        <f t="shared" si="0"/>
        <v>0</v>
      </c>
      <c r="H104" s="15"/>
      <c r="I104" s="18"/>
    </row>
    <row r="105" spans="1:9" x14ac:dyDescent="0.2">
      <c r="A105" s="10" t="s">
        <v>31</v>
      </c>
      <c r="B105" s="10" t="s">
        <v>266</v>
      </c>
      <c r="C105" s="28" t="s">
        <v>75</v>
      </c>
      <c r="D105" s="10" t="s">
        <v>32</v>
      </c>
      <c r="E105" s="25" t="s">
        <v>265</v>
      </c>
      <c r="F105" s="99"/>
      <c r="G105" s="14">
        <f t="shared" si="0"/>
        <v>0</v>
      </c>
      <c r="H105" s="15"/>
      <c r="I105" s="18"/>
    </row>
    <row r="106" spans="1:9" x14ac:dyDescent="0.2">
      <c r="A106" s="10" t="s">
        <v>33</v>
      </c>
      <c r="B106" s="10" t="s">
        <v>267</v>
      </c>
      <c r="C106" s="28" t="s">
        <v>268</v>
      </c>
      <c r="D106" s="10" t="s">
        <v>32</v>
      </c>
      <c r="E106" s="25" t="s">
        <v>269</v>
      </c>
      <c r="F106" s="99"/>
      <c r="G106" s="14">
        <f t="shared" si="0"/>
        <v>0</v>
      </c>
      <c r="H106" s="15"/>
      <c r="I106" s="18"/>
    </row>
    <row r="107" spans="1:9" ht="38.25" x14ac:dyDescent="0.2">
      <c r="A107" s="10" t="s">
        <v>35</v>
      </c>
      <c r="B107" s="10" t="s">
        <v>2</v>
      </c>
      <c r="C107" s="28" t="s">
        <v>315</v>
      </c>
      <c r="D107" s="10" t="s">
        <v>32</v>
      </c>
      <c r="E107" s="25" t="s">
        <v>53</v>
      </c>
      <c r="F107" s="99"/>
      <c r="G107" s="14">
        <f t="shared" si="0"/>
        <v>0</v>
      </c>
      <c r="H107" s="15"/>
      <c r="I107" s="18"/>
    </row>
    <row r="108" spans="1:9" ht="25.5" x14ac:dyDescent="0.2">
      <c r="A108" s="10" t="s">
        <v>36</v>
      </c>
      <c r="B108" s="10" t="s">
        <v>99</v>
      </c>
      <c r="C108" s="28" t="s">
        <v>316</v>
      </c>
      <c r="D108" s="10" t="s">
        <v>32</v>
      </c>
      <c r="E108" s="25" t="s">
        <v>317</v>
      </c>
      <c r="F108" s="99"/>
      <c r="G108" s="14">
        <f t="shared" si="0"/>
        <v>0</v>
      </c>
      <c r="H108" s="15"/>
      <c r="I108" s="18"/>
    </row>
    <row r="109" spans="1:9" ht="25.5" x14ac:dyDescent="0.2">
      <c r="A109" s="10" t="s">
        <v>37</v>
      </c>
      <c r="B109" s="10" t="s">
        <v>83</v>
      </c>
      <c r="C109" s="28" t="s">
        <v>134</v>
      </c>
      <c r="D109" s="10" t="s">
        <v>32</v>
      </c>
      <c r="E109" s="25" t="s">
        <v>53</v>
      </c>
      <c r="F109" s="99"/>
      <c r="G109" s="14">
        <f t="shared" si="0"/>
        <v>0</v>
      </c>
      <c r="H109" s="15"/>
      <c r="I109" s="18"/>
    </row>
    <row r="110" spans="1:9" x14ac:dyDescent="0.2">
      <c r="A110" s="10" t="s">
        <v>38</v>
      </c>
      <c r="B110" s="10" t="s">
        <v>3</v>
      </c>
      <c r="C110" s="28" t="s">
        <v>318</v>
      </c>
      <c r="D110" s="10" t="s">
        <v>66</v>
      </c>
      <c r="E110" s="25" t="s">
        <v>319</v>
      </c>
      <c r="F110" s="99"/>
      <c r="G110" s="14">
        <f t="shared" si="0"/>
        <v>0</v>
      </c>
      <c r="H110" s="15"/>
      <c r="I110" s="18"/>
    </row>
    <row r="111" spans="1:9" ht="25.5" x14ac:dyDescent="0.2">
      <c r="A111" s="10" t="s">
        <v>39</v>
      </c>
      <c r="B111" s="10" t="s">
        <v>95</v>
      </c>
      <c r="C111" s="21" t="s">
        <v>96</v>
      </c>
      <c r="D111" s="10" t="s">
        <v>46</v>
      </c>
      <c r="E111" s="23" t="s">
        <v>48</v>
      </c>
      <c r="F111" s="98"/>
      <c r="G111" s="14">
        <f t="shared" si="0"/>
        <v>0</v>
      </c>
      <c r="H111" s="15"/>
      <c r="I111" s="18"/>
    </row>
    <row r="112" spans="1:9" s="45" customFormat="1" x14ac:dyDescent="0.2">
      <c r="A112" s="38"/>
      <c r="B112" s="38"/>
      <c r="C112" s="39"/>
      <c r="D112" s="38"/>
      <c r="E112" s="40"/>
      <c r="F112" s="41"/>
      <c r="G112" s="42"/>
      <c r="H112" s="43"/>
      <c r="I112" s="44"/>
    </row>
    <row r="113" spans="1:9" x14ac:dyDescent="0.2">
      <c r="A113" s="10"/>
      <c r="B113" s="10"/>
      <c r="C113" s="28" t="s">
        <v>20</v>
      </c>
      <c r="D113" s="10"/>
      <c r="F113" s="13"/>
      <c r="G113" s="46">
        <f>SUM(G98:G112)</f>
        <v>0</v>
      </c>
      <c r="H113" s="15"/>
      <c r="I113" s="18"/>
    </row>
    <row r="114" spans="1:9" x14ac:dyDescent="0.2">
      <c r="A114" s="10"/>
      <c r="B114" s="10"/>
      <c r="D114" s="10"/>
      <c r="F114" s="13"/>
      <c r="G114" s="46"/>
      <c r="H114" s="15"/>
      <c r="I114" s="18"/>
    </row>
    <row r="115" spans="1:9" x14ac:dyDescent="0.2">
      <c r="A115" s="8" t="s">
        <v>11</v>
      </c>
      <c r="B115" s="10"/>
      <c r="C115" s="61" t="s">
        <v>22</v>
      </c>
      <c r="E115" s="63"/>
      <c r="G115" s="64"/>
    </row>
    <row r="116" spans="1:9" x14ac:dyDescent="0.2">
      <c r="A116" s="69"/>
      <c r="B116" s="38"/>
      <c r="C116" s="70"/>
      <c r="E116" s="63"/>
      <c r="G116" s="64"/>
    </row>
    <row r="117" spans="1:9" ht="25.5" x14ac:dyDescent="0.2">
      <c r="A117" s="10" t="s">
        <v>10</v>
      </c>
      <c r="B117" s="10" t="s">
        <v>211</v>
      </c>
      <c r="C117" s="61" t="s">
        <v>212</v>
      </c>
      <c r="D117" s="8" t="s">
        <v>32</v>
      </c>
      <c r="E117" s="63" t="s">
        <v>142</v>
      </c>
      <c r="F117" s="100"/>
      <c r="G117" s="64">
        <f t="shared" ref="G117:G125" si="1">E117*F117</f>
        <v>0</v>
      </c>
    </row>
    <row r="118" spans="1:9" ht="25.5" x14ac:dyDescent="0.2">
      <c r="A118" s="10" t="s">
        <v>11</v>
      </c>
      <c r="B118" s="10" t="s">
        <v>110</v>
      </c>
      <c r="C118" s="61" t="s">
        <v>143</v>
      </c>
      <c r="D118" s="8" t="s">
        <v>34</v>
      </c>
      <c r="E118" s="63" t="s">
        <v>144</v>
      </c>
      <c r="F118" s="100"/>
      <c r="G118" s="64">
        <f t="shared" si="1"/>
        <v>0</v>
      </c>
    </row>
    <row r="119" spans="1:9" x14ac:dyDescent="0.2">
      <c r="A119" s="10" t="s">
        <v>12</v>
      </c>
      <c r="B119" s="10" t="s">
        <v>111</v>
      </c>
      <c r="C119" s="61" t="s">
        <v>113</v>
      </c>
      <c r="D119" s="8" t="s">
        <v>34</v>
      </c>
      <c r="E119" s="63" t="s">
        <v>144</v>
      </c>
      <c r="F119" s="100"/>
      <c r="G119" s="64">
        <f t="shared" si="1"/>
        <v>0</v>
      </c>
    </row>
    <row r="120" spans="1:9" ht="38.25" x14ac:dyDescent="0.2">
      <c r="A120" s="10" t="s">
        <v>13</v>
      </c>
      <c r="B120" s="10" t="s">
        <v>114</v>
      </c>
      <c r="C120" s="61" t="s">
        <v>145</v>
      </c>
      <c r="D120" s="8" t="s">
        <v>66</v>
      </c>
      <c r="E120" s="63" t="s">
        <v>146</v>
      </c>
      <c r="F120" s="100"/>
      <c r="G120" s="64">
        <f t="shared" si="1"/>
        <v>0</v>
      </c>
    </row>
    <row r="121" spans="1:9" ht="25.5" x14ac:dyDescent="0.2">
      <c r="A121" s="10" t="s">
        <v>16</v>
      </c>
      <c r="B121" s="10" t="s">
        <v>215</v>
      </c>
      <c r="C121" s="61" t="s">
        <v>213</v>
      </c>
      <c r="D121" s="8" t="s">
        <v>32</v>
      </c>
      <c r="E121" s="63" t="s">
        <v>214</v>
      </c>
      <c r="F121" s="101"/>
      <c r="G121" s="64">
        <f t="shared" si="1"/>
        <v>0</v>
      </c>
    </row>
    <row r="122" spans="1:9" ht="38.25" x14ac:dyDescent="0.2">
      <c r="A122" s="10" t="s">
        <v>18</v>
      </c>
      <c r="B122" s="10" t="s">
        <v>218</v>
      </c>
      <c r="C122" s="61" t="s">
        <v>216</v>
      </c>
      <c r="D122" s="8" t="s">
        <v>34</v>
      </c>
      <c r="E122" s="63" t="s">
        <v>217</v>
      </c>
      <c r="F122" s="101"/>
      <c r="G122" s="64">
        <f t="shared" si="1"/>
        <v>0</v>
      </c>
    </row>
    <row r="123" spans="1:9" ht="11.25" customHeight="1" x14ac:dyDescent="0.2">
      <c r="A123" s="10" t="s">
        <v>19</v>
      </c>
      <c r="B123" s="10" t="s">
        <v>219</v>
      </c>
      <c r="C123" s="61" t="s">
        <v>141</v>
      </c>
      <c r="D123" s="8" t="s">
        <v>34</v>
      </c>
      <c r="E123" s="63" t="s">
        <v>217</v>
      </c>
      <c r="F123" s="101"/>
      <c r="G123" s="64">
        <f>E123*F123</f>
        <v>0</v>
      </c>
    </row>
    <row r="124" spans="1:9" ht="25.5" x14ac:dyDescent="0.2">
      <c r="A124" s="10" t="s">
        <v>31</v>
      </c>
      <c r="B124" s="10" t="s">
        <v>220</v>
      </c>
      <c r="C124" s="61" t="s">
        <v>221</v>
      </c>
      <c r="D124" s="8" t="s">
        <v>66</v>
      </c>
      <c r="E124" s="63" t="s">
        <v>222</v>
      </c>
      <c r="F124" s="101"/>
      <c r="G124" s="64">
        <f>E124*F124</f>
        <v>0</v>
      </c>
    </row>
    <row r="125" spans="1:9" ht="25.5" x14ac:dyDescent="0.2">
      <c r="A125" s="10" t="s">
        <v>33</v>
      </c>
      <c r="B125" s="10" t="s">
        <v>274</v>
      </c>
      <c r="C125" s="61" t="s">
        <v>276</v>
      </c>
      <c r="D125" s="8" t="s">
        <v>47</v>
      </c>
      <c r="E125" s="63" t="s">
        <v>275</v>
      </c>
      <c r="F125" s="101"/>
      <c r="G125" s="64">
        <f t="shared" si="1"/>
        <v>0</v>
      </c>
    </row>
    <row r="126" spans="1:9" s="45" customFormat="1" x14ac:dyDescent="0.2">
      <c r="A126" s="69"/>
      <c r="B126" s="38"/>
      <c r="C126" s="70"/>
      <c r="D126" s="69"/>
      <c r="E126" s="71"/>
      <c r="F126" s="72"/>
      <c r="G126" s="73"/>
      <c r="H126" s="74"/>
    </row>
    <row r="127" spans="1:9" x14ac:dyDescent="0.2">
      <c r="B127" s="10"/>
      <c r="C127" s="61" t="s">
        <v>20</v>
      </c>
      <c r="E127" s="63"/>
      <c r="G127" s="59">
        <f>SUM(G117:G126)</f>
        <v>0</v>
      </c>
    </row>
    <row r="128" spans="1:9" x14ac:dyDescent="0.2">
      <c r="B128" s="10"/>
      <c r="C128" s="61"/>
      <c r="E128" s="63"/>
      <c r="G128" s="59"/>
    </row>
    <row r="129" spans="1:8" x14ac:dyDescent="0.2">
      <c r="A129" s="8" t="s">
        <v>12</v>
      </c>
      <c r="B129" s="10"/>
      <c r="C129" s="61" t="s">
        <v>60</v>
      </c>
      <c r="E129" s="63"/>
      <c r="G129" s="64"/>
    </row>
    <row r="130" spans="1:8" x14ac:dyDescent="0.2">
      <c r="A130" s="69"/>
      <c r="B130" s="38"/>
      <c r="C130" s="70"/>
      <c r="E130" s="63"/>
      <c r="G130" s="64"/>
    </row>
    <row r="131" spans="1:8" s="65" customFormat="1" ht="38.25" x14ac:dyDescent="0.2">
      <c r="A131" s="10" t="s">
        <v>10</v>
      </c>
      <c r="B131" s="10" t="s">
        <v>131</v>
      </c>
      <c r="C131" s="61" t="s">
        <v>237</v>
      </c>
      <c r="D131" s="10" t="s">
        <v>34</v>
      </c>
      <c r="E131" s="63" t="s">
        <v>238</v>
      </c>
      <c r="F131" s="99"/>
      <c r="G131" s="64">
        <f t="shared" ref="G131:G142" si="2">E131*F131</f>
        <v>0</v>
      </c>
      <c r="H131" s="15"/>
    </row>
    <row r="132" spans="1:8" s="65" customFormat="1" ht="25.5" x14ac:dyDescent="0.2">
      <c r="A132" s="10" t="s">
        <v>11</v>
      </c>
      <c r="B132" s="10" t="s">
        <v>93</v>
      </c>
      <c r="C132" s="61" t="s">
        <v>239</v>
      </c>
      <c r="D132" s="10" t="s">
        <v>34</v>
      </c>
      <c r="E132" s="63" t="s">
        <v>240</v>
      </c>
      <c r="F132" s="99"/>
      <c r="G132" s="64">
        <f t="shared" si="2"/>
        <v>0</v>
      </c>
      <c r="H132" s="15"/>
    </row>
    <row r="133" spans="1:8" s="65" customFormat="1" x14ac:dyDescent="0.2">
      <c r="A133" s="10" t="s">
        <v>12</v>
      </c>
      <c r="B133" s="10" t="s">
        <v>243</v>
      </c>
      <c r="C133" s="61" t="s">
        <v>242</v>
      </c>
      <c r="D133" s="10" t="s">
        <v>34</v>
      </c>
      <c r="E133" s="63" t="s">
        <v>229</v>
      </c>
      <c r="F133" s="99"/>
      <c r="G133" s="64">
        <f t="shared" si="2"/>
        <v>0</v>
      </c>
      <c r="H133" s="15"/>
    </row>
    <row r="134" spans="1:8" s="65" customFormat="1" ht="25.5" x14ac:dyDescent="0.2">
      <c r="A134" s="10" t="s">
        <v>13</v>
      </c>
      <c r="B134" s="10" t="s">
        <v>244</v>
      </c>
      <c r="C134" s="61" t="s">
        <v>245</v>
      </c>
      <c r="D134" s="10" t="s">
        <v>34</v>
      </c>
      <c r="E134" s="63" t="s">
        <v>229</v>
      </c>
      <c r="F134" s="99"/>
      <c r="G134" s="64">
        <f t="shared" si="2"/>
        <v>0</v>
      </c>
      <c r="H134" s="15"/>
    </row>
    <row r="135" spans="1:8" s="65" customFormat="1" x14ac:dyDescent="0.2">
      <c r="A135" s="10" t="s">
        <v>16</v>
      </c>
      <c r="B135" s="10" t="s">
        <v>241</v>
      </c>
      <c r="C135" s="61" t="s">
        <v>246</v>
      </c>
      <c r="D135" s="10" t="s">
        <v>34</v>
      </c>
      <c r="E135" s="63" t="s">
        <v>229</v>
      </c>
      <c r="F135" s="99"/>
      <c r="G135" s="64">
        <f t="shared" si="2"/>
        <v>0</v>
      </c>
      <c r="H135" s="15"/>
    </row>
    <row r="136" spans="1:8" s="65" customFormat="1" x14ac:dyDescent="0.2">
      <c r="A136" s="10" t="s">
        <v>18</v>
      </c>
      <c r="B136" s="10" t="s">
        <v>241</v>
      </c>
      <c r="C136" s="61" t="s">
        <v>247</v>
      </c>
      <c r="D136" s="10" t="s">
        <v>34</v>
      </c>
      <c r="E136" s="63" t="s">
        <v>229</v>
      </c>
      <c r="F136" s="99"/>
      <c r="G136" s="64">
        <f>E136*F136</f>
        <v>0</v>
      </c>
      <c r="H136" s="15"/>
    </row>
    <row r="137" spans="1:8" s="65" customFormat="1" ht="25.5" x14ac:dyDescent="0.2">
      <c r="A137" s="10" t="s">
        <v>19</v>
      </c>
      <c r="B137" s="10" t="s">
        <v>132</v>
      </c>
      <c r="C137" s="61" t="s">
        <v>233</v>
      </c>
      <c r="D137" s="10" t="s">
        <v>34</v>
      </c>
      <c r="E137" s="63" t="s">
        <v>133</v>
      </c>
      <c r="F137" s="99"/>
      <c r="G137" s="64">
        <f t="shared" si="2"/>
        <v>0</v>
      </c>
      <c r="H137" s="15"/>
    </row>
    <row r="138" spans="1:8" s="65" customFormat="1" ht="25.5" x14ac:dyDescent="0.2">
      <c r="A138" s="10" t="s">
        <v>31</v>
      </c>
      <c r="B138" s="10" t="s">
        <v>93</v>
      </c>
      <c r="C138" s="61" t="s">
        <v>248</v>
      </c>
      <c r="D138" s="10" t="s">
        <v>34</v>
      </c>
      <c r="E138" s="63" t="s">
        <v>225</v>
      </c>
      <c r="F138" s="99"/>
      <c r="G138" s="64">
        <f t="shared" si="2"/>
        <v>0</v>
      </c>
      <c r="H138" s="15"/>
    </row>
    <row r="139" spans="1:8" s="65" customFormat="1" x14ac:dyDescent="0.2">
      <c r="A139" s="10" t="s">
        <v>33</v>
      </c>
      <c r="B139" s="10" t="s">
        <v>93</v>
      </c>
      <c r="C139" s="61" t="s">
        <v>249</v>
      </c>
      <c r="D139" s="10" t="s">
        <v>34</v>
      </c>
      <c r="E139" s="63" t="s">
        <v>225</v>
      </c>
      <c r="F139" s="99"/>
      <c r="G139" s="64">
        <f>E139*F139</f>
        <v>0</v>
      </c>
      <c r="H139" s="15"/>
    </row>
    <row r="140" spans="1:8" s="65" customFormat="1" ht="25.5" x14ac:dyDescent="0.2">
      <c r="A140" s="10" t="s">
        <v>35</v>
      </c>
      <c r="B140" s="10" t="s">
        <v>399</v>
      </c>
      <c r="C140" s="61" t="s">
        <v>401</v>
      </c>
      <c r="D140" s="10" t="s">
        <v>34</v>
      </c>
      <c r="E140" s="63" t="s">
        <v>400</v>
      </c>
      <c r="F140" s="99"/>
      <c r="G140" s="64">
        <f>E140*F140</f>
        <v>0</v>
      </c>
      <c r="H140" s="15"/>
    </row>
    <row r="141" spans="1:8" s="65" customFormat="1" ht="25.5" x14ac:dyDescent="0.2">
      <c r="A141" s="10" t="s">
        <v>36</v>
      </c>
      <c r="B141" s="10" t="s">
        <v>95</v>
      </c>
      <c r="C141" s="61" t="s">
        <v>402</v>
      </c>
      <c r="D141" s="10" t="s">
        <v>34</v>
      </c>
      <c r="E141" s="63" t="s">
        <v>400</v>
      </c>
      <c r="F141" s="99"/>
      <c r="G141" s="64">
        <f>E141*F141</f>
        <v>0</v>
      </c>
      <c r="H141" s="15"/>
    </row>
    <row r="142" spans="1:8" s="65" customFormat="1" ht="25.5" x14ac:dyDescent="0.2">
      <c r="A142" s="10" t="s">
        <v>37</v>
      </c>
      <c r="B142" s="10" t="s">
        <v>243</v>
      </c>
      <c r="C142" s="61" t="s">
        <v>397</v>
      </c>
      <c r="D142" s="10" t="s">
        <v>34</v>
      </c>
      <c r="E142" s="63" t="s">
        <v>398</v>
      </c>
      <c r="F142" s="99"/>
      <c r="G142" s="64">
        <f t="shared" si="2"/>
        <v>0</v>
      </c>
      <c r="H142" s="15"/>
    </row>
    <row r="143" spans="1:8" s="45" customFormat="1" x14ac:dyDescent="0.2">
      <c r="A143" s="69"/>
      <c r="B143" s="38"/>
      <c r="C143" s="70"/>
      <c r="D143" s="69"/>
      <c r="E143" s="71"/>
      <c r="F143" s="72"/>
      <c r="G143" s="73"/>
      <c r="H143" s="74"/>
    </row>
    <row r="144" spans="1:8" x14ac:dyDescent="0.2">
      <c r="B144" s="10"/>
      <c r="C144" s="61" t="s">
        <v>20</v>
      </c>
      <c r="E144" s="63"/>
      <c r="G144" s="59">
        <f>SUM(G131:G143)</f>
        <v>0</v>
      </c>
    </row>
    <row r="145" spans="1:8" x14ac:dyDescent="0.2">
      <c r="B145" s="10"/>
      <c r="C145" s="61"/>
      <c r="E145" s="63"/>
      <c r="G145" s="59"/>
    </row>
    <row r="146" spans="1:8" x14ac:dyDescent="0.2">
      <c r="A146" s="8" t="s">
        <v>13</v>
      </c>
      <c r="B146" s="10"/>
      <c r="C146" s="28" t="s">
        <v>92</v>
      </c>
      <c r="D146" s="10"/>
      <c r="E146" s="63"/>
      <c r="F146" s="24"/>
      <c r="G146" s="64"/>
    </row>
    <row r="147" spans="1:8" x14ac:dyDescent="0.2">
      <c r="A147" s="69"/>
      <c r="B147" s="38"/>
      <c r="C147" s="70"/>
      <c r="E147" s="63"/>
      <c r="F147" s="24"/>
      <c r="G147" s="64"/>
    </row>
    <row r="148" spans="1:8" ht="25.5" x14ac:dyDescent="0.2">
      <c r="A148" s="8" t="s">
        <v>10</v>
      </c>
      <c r="B148" s="10" t="s">
        <v>130</v>
      </c>
      <c r="C148" s="61" t="s">
        <v>312</v>
      </c>
      <c r="D148" s="8" t="s">
        <v>34</v>
      </c>
      <c r="E148" s="63" t="s">
        <v>187</v>
      </c>
      <c r="F148" s="101"/>
      <c r="G148" s="64">
        <f>E148*F148</f>
        <v>0</v>
      </c>
    </row>
    <row r="149" spans="1:8" ht="25.5" x14ac:dyDescent="0.2">
      <c r="A149" s="8" t="s">
        <v>11</v>
      </c>
      <c r="B149" s="10" t="s">
        <v>232</v>
      </c>
      <c r="C149" s="61" t="s">
        <v>253</v>
      </c>
      <c r="D149" s="8" t="s">
        <v>34</v>
      </c>
      <c r="E149" s="63" t="s">
        <v>187</v>
      </c>
      <c r="F149" s="101"/>
      <c r="G149" s="64">
        <f t="shared" ref="G149:G156" si="3">E149*F149</f>
        <v>0</v>
      </c>
    </row>
    <row r="150" spans="1:8" s="65" customFormat="1" ht="38.25" x14ac:dyDescent="0.2">
      <c r="A150" s="8" t="s">
        <v>12</v>
      </c>
      <c r="B150" s="10" t="s">
        <v>234</v>
      </c>
      <c r="C150" s="61" t="s">
        <v>235</v>
      </c>
      <c r="D150" s="10" t="s">
        <v>34</v>
      </c>
      <c r="E150" s="63" t="s">
        <v>236</v>
      </c>
      <c r="F150" s="99"/>
      <c r="G150" s="64">
        <f t="shared" si="3"/>
        <v>0</v>
      </c>
      <c r="H150" s="68"/>
    </row>
    <row r="151" spans="1:8" s="76" customFormat="1" ht="38.25" x14ac:dyDescent="0.2">
      <c r="A151" s="8" t="s">
        <v>13</v>
      </c>
      <c r="B151" s="10" t="s">
        <v>254</v>
      </c>
      <c r="C151" s="61" t="s">
        <v>251</v>
      </c>
      <c r="D151" s="75" t="s">
        <v>34</v>
      </c>
      <c r="E151" s="63" t="s">
        <v>252</v>
      </c>
      <c r="F151" s="102"/>
      <c r="G151" s="64">
        <f t="shared" si="3"/>
        <v>0</v>
      </c>
      <c r="H151" s="68"/>
    </row>
    <row r="152" spans="1:8" s="76" customFormat="1" ht="38.25" x14ac:dyDescent="0.2">
      <c r="A152" s="8" t="s">
        <v>16</v>
      </c>
      <c r="B152" s="10" t="s">
        <v>254</v>
      </c>
      <c r="C152" s="61" t="s">
        <v>255</v>
      </c>
      <c r="D152" s="75" t="s">
        <v>34</v>
      </c>
      <c r="E152" s="63" t="s">
        <v>256</v>
      </c>
      <c r="F152" s="102"/>
      <c r="G152" s="64">
        <f>E152*F152</f>
        <v>0</v>
      </c>
      <c r="H152" s="68"/>
    </row>
    <row r="153" spans="1:8" s="76" customFormat="1" ht="38.25" x14ac:dyDescent="0.2">
      <c r="A153" s="8" t="s">
        <v>18</v>
      </c>
      <c r="B153" s="10" t="s">
        <v>254</v>
      </c>
      <c r="C153" s="61" t="s">
        <v>257</v>
      </c>
      <c r="D153" s="75" t="s">
        <v>34</v>
      </c>
      <c r="E153" s="63" t="s">
        <v>258</v>
      </c>
      <c r="F153" s="102"/>
      <c r="G153" s="64">
        <f>E153*F153</f>
        <v>0</v>
      </c>
      <c r="H153" s="68"/>
    </row>
    <row r="154" spans="1:8" s="76" customFormat="1" ht="38.25" x14ac:dyDescent="0.2">
      <c r="A154" s="8" t="s">
        <v>19</v>
      </c>
      <c r="B154" s="10" t="s">
        <v>254</v>
      </c>
      <c r="C154" s="61" t="s">
        <v>259</v>
      </c>
      <c r="D154" s="75" t="s">
        <v>34</v>
      </c>
      <c r="E154" s="63" t="s">
        <v>258</v>
      </c>
      <c r="F154" s="102"/>
      <c r="G154" s="64">
        <f>E154*F154</f>
        <v>0</v>
      </c>
      <c r="H154" s="68"/>
    </row>
    <row r="155" spans="1:8" ht="38.25" x14ac:dyDescent="0.2">
      <c r="A155" s="8" t="s">
        <v>31</v>
      </c>
      <c r="B155" s="10" t="s">
        <v>136</v>
      </c>
      <c r="C155" s="61" t="s">
        <v>223</v>
      </c>
      <c r="D155" s="8" t="s">
        <v>34</v>
      </c>
      <c r="E155" s="63" t="s">
        <v>225</v>
      </c>
      <c r="F155" s="101"/>
      <c r="G155" s="64">
        <f t="shared" si="3"/>
        <v>0</v>
      </c>
    </row>
    <row r="156" spans="1:8" ht="25.5" x14ac:dyDescent="0.2">
      <c r="A156" s="8" t="s">
        <v>33</v>
      </c>
      <c r="B156" s="10" t="s">
        <v>148</v>
      </c>
      <c r="C156" s="61" t="s">
        <v>224</v>
      </c>
      <c r="D156" s="8" t="s">
        <v>34</v>
      </c>
      <c r="E156" s="63" t="s">
        <v>225</v>
      </c>
      <c r="F156" s="101"/>
      <c r="G156" s="64">
        <f t="shared" si="3"/>
        <v>0</v>
      </c>
    </row>
    <row r="157" spans="1:8" ht="38.25" x14ac:dyDescent="0.2">
      <c r="A157" s="8" t="s">
        <v>35</v>
      </c>
      <c r="B157" s="10" t="s">
        <v>137</v>
      </c>
      <c r="C157" s="61" t="s">
        <v>226</v>
      </c>
      <c r="D157" s="8" t="s">
        <v>34</v>
      </c>
      <c r="E157" s="63" t="s">
        <v>207</v>
      </c>
      <c r="F157" s="101"/>
      <c r="G157" s="64">
        <f>E157*F157</f>
        <v>0</v>
      </c>
    </row>
    <row r="158" spans="1:8" ht="38.25" x14ac:dyDescent="0.2">
      <c r="A158" s="8" t="s">
        <v>36</v>
      </c>
      <c r="B158" s="10" t="s">
        <v>227</v>
      </c>
      <c r="C158" s="61" t="s">
        <v>228</v>
      </c>
      <c r="D158" s="8" t="s">
        <v>34</v>
      </c>
      <c r="E158" s="63" t="s">
        <v>229</v>
      </c>
      <c r="F158" s="101"/>
      <c r="G158" s="64">
        <f>E158*F158</f>
        <v>0</v>
      </c>
    </row>
    <row r="159" spans="1:8" ht="25.5" x14ac:dyDescent="0.2">
      <c r="A159" s="8" t="s">
        <v>37</v>
      </c>
      <c r="B159" s="10" t="s">
        <v>137</v>
      </c>
      <c r="C159" s="61" t="s">
        <v>230</v>
      </c>
      <c r="D159" s="8" t="s">
        <v>34</v>
      </c>
      <c r="E159" s="63" t="s">
        <v>231</v>
      </c>
      <c r="F159" s="101"/>
      <c r="G159" s="64">
        <f>E159*F159</f>
        <v>0</v>
      </c>
    </row>
    <row r="160" spans="1:8" ht="38.25" x14ac:dyDescent="0.2">
      <c r="A160" s="8" t="s">
        <v>38</v>
      </c>
      <c r="B160" s="10" t="s">
        <v>384</v>
      </c>
      <c r="C160" s="61" t="s">
        <v>385</v>
      </c>
      <c r="D160" s="8" t="s">
        <v>34</v>
      </c>
      <c r="E160" s="63" t="s">
        <v>377</v>
      </c>
      <c r="F160" s="101"/>
      <c r="G160" s="64">
        <f>E160*F160</f>
        <v>0</v>
      </c>
    </row>
    <row r="161" spans="1:8" s="45" customFormat="1" x14ac:dyDescent="0.2">
      <c r="A161" s="69"/>
      <c r="B161" s="38"/>
      <c r="C161" s="70"/>
      <c r="D161" s="69"/>
      <c r="E161" s="71"/>
      <c r="F161" s="77"/>
      <c r="G161" s="73"/>
      <c r="H161" s="74"/>
    </row>
    <row r="162" spans="1:8" x14ac:dyDescent="0.2">
      <c r="B162" s="10"/>
      <c r="C162" s="61" t="s">
        <v>20</v>
      </c>
      <c r="E162" s="63"/>
      <c r="F162" s="24"/>
      <c r="G162" s="59">
        <f>SUM(G148:G161)</f>
        <v>0</v>
      </c>
    </row>
    <row r="163" spans="1:8" x14ac:dyDescent="0.2">
      <c r="B163" s="10"/>
      <c r="C163" s="61"/>
      <c r="E163" s="63"/>
      <c r="F163" s="24"/>
      <c r="G163" s="59"/>
    </row>
    <row r="164" spans="1:8" x14ac:dyDescent="0.2">
      <c r="A164" s="8" t="s">
        <v>16</v>
      </c>
      <c r="B164" s="10"/>
      <c r="C164" s="61" t="s">
        <v>108</v>
      </c>
      <c r="E164" s="63"/>
      <c r="F164" s="24"/>
      <c r="G164" s="64"/>
    </row>
    <row r="165" spans="1:8" x14ac:dyDescent="0.2">
      <c r="A165" s="69"/>
      <c r="B165" s="38"/>
      <c r="C165" s="70"/>
      <c r="E165" s="63"/>
      <c r="F165" s="24"/>
      <c r="G165" s="64"/>
    </row>
    <row r="166" spans="1:8" ht="25.5" x14ac:dyDescent="0.2">
      <c r="A166" s="8" t="s">
        <v>10</v>
      </c>
      <c r="B166" s="10" t="s">
        <v>160</v>
      </c>
      <c r="C166" s="61" t="s">
        <v>162</v>
      </c>
      <c r="D166" s="8" t="s">
        <v>32</v>
      </c>
      <c r="E166" s="63" t="s">
        <v>163</v>
      </c>
      <c r="F166" s="101"/>
      <c r="G166" s="64">
        <f t="shared" ref="G166:G173" si="4">E166*F166</f>
        <v>0</v>
      </c>
    </row>
    <row r="167" spans="1:8" ht="38.25" x14ac:dyDescent="0.2">
      <c r="A167" s="8" t="s">
        <v>11</v>
      </c>
      <c r="B167" s="10" t="s">
        <v>161</v>
      </c>
      <c r="C167" s="61" t="s">
        <v>164</v>
      </c>
      <c r="D167" s="8" t="s">
        <v>34</v>
      </c>
      <c r="E167" s="63" t="s">
        <v>165</v>
      </c>
      <c r="F167" s="101"/>
      <c r="G167" s="64">
        <f t="shared" si="4"/>
        <v>0</v>
      </c>
    </row>
    <row r="168" spans="1:8" ht="38.25" x14ac:dyDescent="0.2">
      <c r="A168" s="8" t="s">
        <v>12</v>
      </c>
      <c r="B168" s="10" t="s">
        <v>95</v>
      </c>
      <c r="C168" s="61" t="s">
        <v>150</v>
      </c>
      <c r="D168" s="8" t="s">
        <v>50</v>
      </c>
      <c r="E168" s="63" t="s">
        <v>405</v>
      </c>
      <c r="F168" s="101"/>
      <c r="G168" s="64">
        <f t="shared" si="4"/>
        <v>0</v>
      </c>
    </row>
    <row r="169" spans="1:8" x14ac:dyDescent="0.2">
      <c r="A169" s="8" t="s">
        <v>13</v>
      </c>
      <c r="B169" s="10" t="s">
        <v>95</v>
      </c>
      <c r="C169" s="61" t="s">
        <v>158</v>
      </c>
      <c r="D169" s="8" t="s">
        <v>47</v>
      </c>
      <c r="E169" s="63" t="s">
        <v>49</v>
      </c>
      <c r="F169" s="101"/>
      <c r="G169" s="64">
        <f t="shared" si="4"/>
        <v>0</v>
      </c>
    </row>
    <row r="170" spans="1:8" ht="25.5" x14ac:dyDescent="0.2">
      <c r="A170" s="8" t="s">
        <v>16</v>
      </c>
      <c r="B170" s="10" t="s">
        <v>107</v>
      </c>
      <c r="C170" s="61" t="s">
        <v>205</v>
      </c>
      <c r="D170" s="8" t="s">
        <v>50</v>
      </c>
      <c r="E170" s="63" t="s">
        <v>159</v>
      </c>
      <c r="F170" s="101"/>
      <c r="G170" s="64">
        <f t="shared" si="4"/>
        <v>0</v>
      </c>
    </row>
    <row r="171" spans="1:8" ht="25.5" x14ac:dyDescent="0.2">
      <c r="A171" s="8" t="s">
        <v>18</v>
      </c>
      <c r="B171" s="10" t="s">
        <v>202</v>
      </c>
      <c r="C171" s="61" t="s">
        <v>206</v>
      </c>
      <c r="D171" s="8" t="s">
        <v>50</v>
      </c>
      <c r="E171" s="63" t="s">
        <v>207</v>
      </c>
      <c r="F171" s="101"/>
      <c r="G171" s="64">
        <f t="shared" si="4"/>
        <v>0</v>
      </c>
    </row>
    <row r="172" spans="1:8" ht="25.5" x14ac:dyDescent="0.2">
      <c r="A172" s="8" t="s">
        <v>19</v>
      </c>
      <c r="B172" s="10" t="s">
        <v>203</v>
      </c>
      <c r="C172" s="61" t="s">
        <v>208</v>
      </c>
      <c r="D172" s="8" t="s">
        <v>32</v>
      </c>
      <c r="E172" s="63" t="s">
        <v>135</v>
      </c>
      <c r="F172" s="101"/>
      <c r="G172" s="64">
        <f t="shared" si="4"/>
        <v>0</v>
      </c>
    </row>
    <row r="173" spans="1:8" ht="38.25" x14ac:dyDescent="0.2">
      <c r="A173" s="8" t="s">
        <v>31</v>
      </c>
      <c r="B173" s="10" t="s">
        <v>204</v>
      </c>
      <c r="C173" s="61" t="s">
        <v>209</v>
      </c>
      <c r="D173" s="8" t="s">
        <v>34</v>
      </c>
      <c r="E173" s="63" t="s">
        <v>210</v>
      </c>
      <c r="F173" s="101"/>
      <c r="G173" s="64">
        <f t="shared" si="4"/>
        <v>0</v>
      </c>
    </row>
    <row r="174" spans="1:8" s="45" customFormat="1" x14ac:dyDescent="0.2">
      <c r="A174" s="69"/>
      <c r="B174" s="38"/>
      <c r="C174" s="70"/>
      <c r="D174" s="69"/>
      <c r="E174" s="71"/>
      <c r="F174" s="77"/>
      <c r="G174" s="73"/>
      <c r="H174" s="74"/>
    </row>
    <row r="175" spans="1:8" s="76" customFormat="1" x14ac:dyDescent="0.2">
      <c r="A175" s="75"/>
      <c r="B175" s="10"/>
      <c r="C175" s="61" t="s">
        <v>20</v>
      </c>
      <c r="D175" s="75"/>
      <c r="E175" s="63"/>
      <c r="F175" s="78"/>
      <c r="G175" s="59">
        <f>SUM(G166:G173)</f>
        <v>0</v>
      </c>
      <c r="H175" s="68"/>
    </row>
    <row r="176" spans="1:8" s="76" customFormat="1" x14ac:dyDescent="0.2">
      <c r="A176" s="75"/>
      <c r="B176" s="10"/>
      <c r="C176" s="61"/>
      <c r="D176" s="75"/>
      <c r="E176" s="63"/>
      <c r="F176" s="78"/>
      <c r="G176" s="59"/>
      <c r="H176" s="68"/>
    </row>
    <row r="177" spans="1:10" s="65" customFormat="1" x14ac:dyDescent="0.2">
      <c r="A177" s="10" t="s">
        <v>18</v>
      </c>
      <c r="B177" s="10"/>
      <c r="C177" s="61" t="s">
        <v>90</v>
      </c>
      <c r="D177" s="10"/>
      <c r="E177" s="63"/>
      <c r="F177" s="13"/>
      <c r="G177" s="64"/>
      <c r="H177" s="15"/>
    </row>
    <row r="178" spans="1:10" s="65" customFormat="1" x14ac:dyDescent="0.2">
      <c r="A178" s="38"/>
      <c r="B178" s="38"/>
      <c r="C178" s="70"/>
      <c r="D178" s="10"/>
      <c r="E178" s="63"/>
      <c r="F178" s="13"/>
      <c r="G178" s="64"/>
      <c r="H178" s="15"/>
    </row>
    <row r="179" spans="1:10" s="65" customFormat="1" ht="38.25" x14ac:dyDescent="0.2">
      <c r="A179" s="10" t="s">
        <v>10</v>
      </c>
      <c r="B179" s="79" t="s">
        <v>78</v>
      </c>
      <c r="C179" s="61" t="s">
        <v>354</v>
      </c>
      <c r="D179" s="10" t="s">
        <v>34</v>
      </c>
      <c r="E179" s="63" t="s">
        <v>373</v>
      </c>
      <c r="F179" s="98"/>
      <c r="G179" s="64">
        <f>E179*F179</f>
        <v>0</v>
      </c>
      <c r="H179" s="80"/>
      <c r="I179" s="18"/>
      <c r="J179" s="81"/>
    </row>
    <row r="180" spans="1:10" s="65" customFormat="1" ht="25.5" x14ac:dyDescent="0.2">
      <c r="A180" s="10" t="s">
        <v>11</v>
      </c>
      <c r="B180" s="79" t="s">
        <v>74</v>
      </c>
      <c r="C180" s="61" t="s">
        <v>374</v>
      </c>
      <c r="D180" s="10" t="s">
        <v>57</v>
      </c>
      <c r="E180" s="63" t="s">
        <v>375</v>
      </c>
      <c r="F180" s="99"/>
      <c r="G180" s="64">
        <f t="shared" ref="G180:G186" si="5">E180*F180</f>
        <v>0</v>
      </c>
      <c r="H180" s="80"/>
      <c r="I180" s="18"/>
      <c r="J180" s="81"/>
    </row>
    <row r="181" spans="1:10" ht="25.5" x14ac:dyDescent="0.2">
      <c r="A181" s="8" t="s">
        <v>12</v>
      </c>
      <c r="B181" s="10" t="s">
        <v>54</v>
      </c>
      <c r="C181" s="61" t="s">
        <v>102</v>
      </c>
      <c r="D181" s="8" t="s">
        <v>34</v>
      </c>
      <c r="E181" s="63" t="s">
        <v>373</v>
      </c>
      <c r="F181" s="101"/>
      <c r="G181" s="64">
        <f t="shared" si="5"/>
        <v>0</v>
      </c>
    </row>
    <row r="182" spans="1:10" s="65" customFormat="1" ht="25.5" x14ac:dyDescent="0.2">
      <c r="A182" s="8" t="s">
        <v>13</v>
      </c>
      <c r="B182" s="10" t="s">
        <v>76</v>
      </c>
      <c r="C182" s="61" t="s">
        <v>156</v>
      </c>
      <c r="D182" s="10" t="s">
        <v>34</v>
      </c>
      <c r="E182" s="63" t="s">
        <v>373</v>
      </c>
      <c r="F182" s="99"/>
      <c r="G182" s="64">
        <f t="shared" si="5"/>
        <v>0</v>
      </c>
      <c r="H182" s="15"/>
    </row>
    <row r="183" spans="1:10" ht="25.5" x14ac:dyDescent="0.2">
      <c r="A183" s="8" t="s">
        <v>16</v>
      </c>
      <c r="B183" s="10" t="s">
        <v>97</v>
      </c>
      <c r="C183" s="21" t="s">
        <v>157</v>
      </c>
      <c r="D183" s="10" t="s">
        <v>34</v>
      </c>
      <c r="E183" s="23" t="s">
        <v>373</v>
      </c>
      <c r="F183" s="98"/>
      <c r="G183" s="14">
        <f t="shared" si="5"/>
        <v>0</v>
      </c>
      <c r="H183" s="15"/>
      <c r="I183" s="18"/>
    </row>
    <row r="184" spans="1:10" x14ac:dyDescent="0.2">
      <c r="A184" s="8" t="s">
        <v>18</v>
      </c>
      <c r="B184" s="10" t="s">
        <v>202</v>
      </c>
      <c r="C184" s="21" t="s">
        <v>382</v>
      </c>
      <c r="D184" s="10" t="s">
        <v>32</v>
      </c>
      <c r="E184" s="23" t="s">
        <v>383</v>
      </c>
      <c r="F184" s="98"/>
      <c r="G184" s="14">
        <f t="shared" si="5"/>
        <v>0</v>
      </c>
      <c r="H184" s="15"/>
      <c r="I184" s="18"/>
    </row>
    <row r="185" spans="1:10" s="65" customFormat="1" ht="25.5" x14ac:dyDescent="0.2">
      <c r="A185" s="8" t="s">
        <v>19</v>
      </c>
      <c r="B185" s="10" t="s">
        <v>0</v>
      </c>
      <c r="C185" s="61" t="s">
        <v>376</v>
      </c>
      <c r="D185" s="10" t="s">
        <v>32</v>
      </c>
      <c r="E185" s="63" t="s">
        <v>377</v>
      </c>
      <c r="F185" s="98"/>
      <c r="G185" s="64">
        <f t="shared" si="5"/>
        <v>0</v>
      </c>
      <c r="H185" s="15"/>
    </row>
    <row r="186" spans="1:10" s="65" customFormat="1" ht="25.5" x14ac:dyDescent="0.2">
      <c r="A186" s="8" t="s">
        <v>31</v>
      </c>
      <c r="B186" s="10" t="s">
        <v>77</v>
      </c>
      <c r="C186" s="61" t="s">
        <v>1</v>
      </c>
      <c r="D186" s="10" t="s">
        <v>32</v>
      </c>
      <c r="E186" s="63" t="s">
        <v>377</v>
      </c>
      <c r="F186" s="98"/>
      <c r="G186" s="64">
        <f t="shared" si="5"/>
        <v>0</v>
      </c>
      <c r="H186" s="15"/>
    </row>
    <row r="187" spans="1:10" s="65" customFormat="1" x14ac:dyDescent="0.2">
      <c r="A187" s="8" t="s">
        <v>33</v>
      </c>
      <c r="B187" s="79" t="s">
        <v>79</v>
      </c>
      <c r="C187" s="61" t="s">
        <v>98</v>
      </c>
      <c r="D187" s="10" t="s">
        <v>34</v>
      </c>
      <c r="E187" s="63" t="s">
        <v>373</v>
      </c>
      <c r="F187" s="98"/>
      <c r="G187" s="64">
        <f>E187*F187</f>
        <v>0</v>
      </c>
      <c r="H187" s="80"/>
      <c r="I187" s="18"/>
      <c r="J187" s="81"/>
    </row>
    <row r="188" spans="1:10" s="65" customFormat="1" ht="25.5" x14ac:dyDescent="0.2">
      <c r="A188" s="8" t="s">
        <v>35</v>
      </c>
      <c r="B188" s="79" t="s">
        <v>80</v>
      </c>
      <c r="C188" s="61" t="s">
        <v>378</v>
      </c>
      <c r="D188" s="10" t="s">
        <v>57</v>
      </c>
      <c r="E188" s="63" t="s">
        <v>379</v>
      </c>
      <c r="F188" s="98"/>
      <c r="G188" s="64">
        <f>E188*F188</f>
        <v>0</v>
      </c>
      <c r="H188" s="80"/>
      <c r="I188" s="18"/>
      <c r="J188" s="81"/>
    </row>
    <row r="189" spans="1:10" s="65" customFormat="1" x14ac:dyDescent="0.2">
      <c r="A189" s="8" t="s">
        <v>36</v>
      </c>
      <c r="B189" s="79" t="s">
        <v>81</v>
      </c>
      <c r="C189" s="61" t="s">
        <v>82</v>
      </c>
      <c r="D189" s="10" t="s">
        <v>34</v>
      </c>
      <c r="E189" s="63" t="s">
        <v>373</v>
      </c>
      <c r="F189" s="98"/>
      <c r="G189" s="64">
        <f>E189*F189</f>
        <v>0</v>
      </c>
      <c r="H189" s="80"/>
      <c r="I189" s="18"/>
      <c r="J189" s="81"/>
    </row>
    <row r="190" spans="1:10" s="82" customFormat="1" x14ac:dyDescent="0.2">
      <c r="A190" s="38"/>
      <c r="B190" s="38"/>
      <c r="C190" s="70"/>
      <c r="D190" s="38"/>
      <c r="E190" s="71"/>
      <c r="F190" s="41"/>
      <c r="G190" s="73"/>
      <c r="H190" s="43"/>
    </row>
    <row r="191" spans="1:10" s="65" customFormat="1" x14ac:dyDescent="0.2">
      <c r="A191" s="10"/>
      <c r="B191" s="10"/>
      <c r="C191" s="61" t="s">
        <v>20</v>
      </c>
      <c r="D191" s="10"/>
      <c r="E191" s="63"/>
      <c r="F191" s="13"/>
      <c r="G191" s="59">
        <f>SUM(G179:G189)</f>
        <v>0</v>
      </c>
      <c r="H191" s="15"/>
    </row>
    <row r="192" spans="1:10" s="65" customFormat="1" x14ac:dyDescent="0.2">
      <c r="A192" s="10"/>
      <c r="B192" s="10"/>
      <c r="C192" s="61"/>
      <c r="D192" s="10"/>
      <c r="E192" s="63"/>
      <c r="F192" s="13"/>
      <c r="G192" s="59"/>
      <c r="H192" s="15"/>
    </row>
    <row r="193" spans="1:8" x14ac:dyDescent="0.2">
      <c r="A193" s="8" t="s">
        <v>19</v>
      </c>
      <c r="B193" s="10"/>
      <c r="C193" s="61" t="s">
        <v>30</v>
      </c>
      <c r="E193" s="63"/>
      <c r="G193" s="64"/>
    </row>
    <row r="194" spans="1:8" x14ac:dyDescent="0.2">
      <c r="A194" s="69"/>
      <c r="B194" s="38"/>
      <c r="C194" s="70"/>
      <c r="E194" s="63"/>
      <c r="G194" s="64"/>
    </row>
    <row r="195" spans="1:8" ht="25.5" x14ac:dyDescent="0.2">
      <c r="A195" s="8" t="s">
        <v>10</v>
      </c>
      <c r="B195" s="10" t="s">
        <v>69</v>
      </c>
      <c r="C195" s="61" t="s">
        <v>306</v>
      </c>
      <c r="D195" s="8" t="s">
        <v>34</v>
      </c>
      <c r="E195" s="63" t="s">
        <v>305</v>
      </c>
      <c r="F195" s="100"/>
      <c r="G195" s="64">
        <f t="shared" ref="G195:G202" si="6">E195*F195</f>
        <v>0</v>
      </c>
    </row>
    <row r="196" spans="1:8" ht="25.5" x14ac:dyDescent="0.2">
      <c r="A196" s="8" t="s">
        <v>11</v>
      </c>
      <c r="B196" s="10" t="s">
        <v>112</v>
      </c>
      <c r="C196" s="61" t="s">
        <v>201</v>
      </c>
      <c r="D196" s="8" t="s">
        <v>50</v>
      </c>
      <c r="E196" s="63" t="s">
        <v>307</v>
      </c>
      <c r="F196" s="100"/>
      <c r="G196" s="64">
        <f t="shared" si="6"/>
        <v>0</v>
      </c>
    </row>
    <row r="197" spans="1:8" ht="25.5" x14ac:dyDescent="0.2">
      <c r="A197" s="8" t="s">
        <v>12</v>
      </c>
      <c r="B197" s="10">
        <v>592173362</v>
      </c>
      <c r="C197" s="61" t="s">
        <v>308</v>
      </c>
      <c r="D197" s="8" t="s">
        <v>47</v>
      </c>
      <c r="E197" s="63" t="s">
        <v>309</v>
      </c>
      <c r="F197" s="100"/>
      <c r="G197" s="64">
        <f t="shared" si="6"/>
        <v>0</v>
      </c>
    </row>
    <row r="198" spans="1:8" ht="25.5" x14ac:dyDescent="0.2">
      <c r="A198" s="8" t="s">
        <v>13</v>
      </c>
      <c r="B198" s="10" t="s">
        <v>73</v>
      </c>
      <c r="C198" s="61" t="s">
        <v>310</v>
      </c>
      <c r="D198" s="8" t="s">
        <v>32</v>
      </c>
      <c r="E198" s="63" t="s">
        <v>311</v>
      </c>
      <c r="F198" s="100"/>
      <c r="G198" s="64">
        <f t="shared" si="6"/>
        <v>0</v>
      </c>
    </row>
    <row r="199" spans="1:8" ht="25.5" x14ac:dyDescent="0.2">
      <c r="A199" s="8" t="s">
        <v>16</v>
      </c>
      <c r="B199" s="10" t="s">
        <v>73</v>
      </c>
      <c r="C199" s="61" t="s">
        <v>406</v>
      </c>
      <c r="D199" s="8" t="s">
        <v>32</v>
      </c>
      <c r="E199" s="63" t="s">
        <v>407</v>
      </c>
      <c r="F199" s="100"/>
      <c r="G199" s="64">
        <f t="shared" si="6"/>
        <v>0</v>
      </c>
    </row>
    <row r="200" spans="1:8" ht="25.5" x14ac:dyDescent="0.2">
      <c r="A200" s="8" t="s">
        <v>18</v>
      </c>
      <c r="B200" s="10" t="s">
        <v>290</v>
      </c>
      <c r="C200" s="61" t="s">
        <v>292</v>
      </c>
      <c r="D200" s="8" t="s">
        <v>50</v>
      </c>
      <c r="E200" s="63" t="s">
        <v>291</v>
      </c>
      <c r="F200" s="100"/>
      <c r="G200" s="64">
        <f>E200*F200</f>
        <v>0</v>
      </c>
      <c r="H200" s="78"/>
    </row>
    <row r="201" spans="1:8" s="76" customFormat="1" ht="25.5" x14ac:dyDescent="0.2">
      <c r="A201" s="8" t="s">
        <v>19</v>
      </c>
      <c r="B201" s="10" t="s">
        <v>147</v>
      </c>
      <c r="C201" s="61" t="s">
        <v>260</v>
      </c>
      <c r="D201" s="75" t="s">
        <v>50</v>
      </c>
      <c r="E201" s="63" t="s">
        <v>86</v>
      </c>
      <c r="F201" s="102"/>
      <c r="G201" s="64">
        <f>E201*F201</f>
        <v>0</v>
      </c>
      <c r="H201" s="15"/>
    </row>
    <row r="202" spans="1:8" x14ac:dyDescent="0.2">
      <c r="A202" s="8" t="s">
        <v>31</v>
      </c>
      <c r="B202" s="10" t="s">
        <v>95</v>
      </c>
      <c r="C202" s="61" t="s">
        <v>403</v>
      </c>
      <c r="D202" s="8" t="s">
        <v>46</v>
      </c>
      <c r="E202" s="63" t="s">
        <v>48</v>
      </c>
      <c r="F202" s="100"/>
      <c r="G202" s="64">
        <f t="shared" si="6"/>
        <v>0</v>
      </c>
      <c r="H202" s="78"/>
    </row>
    <row r="203" spans="1:8" s="45" customFormat="1" x14ac:dyDescent="0.2">
      <c r="A203" s="69"/>
      <c r="B203" s="38"/>
      <c r="C203" s="70"/>
      <c r="D203" s="69"/>
      <c r="E203" s="71"/>
      <c r="F203" s="72"/>
      <c r="G203" s="73"/>
      <c r="H203" s="74"/>
    </row>
    <row r="204" spans="1:8" x14ac:dyDescent="0.2">
      <c r="B204" s="10"/>
      <c r="C204" s="61" t="s">
        <v>20</v>
      </c>
      <c r="E204" s="63"/>
      <c r="G204" s="59">
        <f>SUM(G195:G203)</f>
        <v>0</v>
      </c>
    </row>
    <row r="205" spans="1:8" x14ac:dyDescent="0.2">
      <c r="B205" s="10"/>
      <c r="C205" s="61"/>
      <c r="E205" s="63"/>
      <c r="G205" s="59"/>
    </row>
    <row r="206" spans="1:8" ht="15" customHeight="1" x14ac:dyDescent="0.2">
      <c r="A206" s="8" t="s">
        <v>31</v>
      </c>
      <c r="B206" s="10"/>
      <c r="C206" s="61" t="s">
        <v>23</v>
      </c>
      <c r="E206" s="63"/>
      <c r="G206" s="64"/>
    </row>
    <row r="207" spans="1:8" x14ac:dyDescent="0.2">
      <c r="A207" s="69"/>
      <c r="B207" s="38"/>
      <c r="C207" s="70"/>
      <c r="E207" s="63"/>
      <c r="G207" s="64"/>
    </row>
    <row r="208" spans="1:8" x14ac:dyDescent="0.2">
      <c r="A208" s="8" t="s">
        <v>10</v>
      </c>
      <c r="B208" s="10" t="s">
        <v>87</v>
      </c>
      <c r="C208" s="61" t="s">
        <v>109</v>
      </c>
      <c r="D208" s="8" t="s">
        <v>15</v>
      </c>
      <c r="E208" s="104"/>
      <c r="G208" s="59">
        <f>SUM(G80:G85)*E208%</f>
        <v>0</v>
      </c>
    </row>
    <row r="209" spans="1:9" x14ac:dyDescent="0.2">
      <c r="B209" s="10"/>
      <c r="C209" s="61"/>
      <c r="E209" s="63"/>
      <c r="G209" s="59"/>
    </row>
    <row r="210" spans="1:9" x14ac:dyDescent="0.2">
      <c r="B210" s="10"/>
      <c r="C210" s="61"/>
      <c r="E210" s="63"/>
      <c r="G210" s="59"/>
    </row>
    <row r="211" spans="1:9" ht="13.5" thickBot="1" x14ac:dyDescent="0.25">
      <c r="A211" s="83" t="s">
        <v>11</v>
      </c>
      <c r="B211" s="10"/>
      <c r="C211" s="37" t="s">
        <v>51</v>
      </c>
      <c r="E211" s="63"/>
      <c r="G211" s="64"/>
    </row>
    <row r="212" spans="1:9" x14ac:dyDescent="0.2">
      <c r="A212" s="84"/>
      <c r="B212" s="47"/>
      <c r="C212" s="85"/>
      <c r="E212" s="63"/>
      <c r="G212" s="64"/>
    </row>
    <row r="213" spans="1:9" x14ac:dyDescent="0.2">
      <c r="A213" s="75" t="s">
        <v>10</v>
      </c>
      <c r="B213" s="10"/>
      <c r="C213" s="61" t="s">
        <v>68</v>
      </c>
      <c r="E213" s="63"/>
      <c r="G213" s="64">
        <f>G234</f>
        <v>0</v>
      </c>
      <c r="H213" s="15"/>
      <c r="I213" s="18"/>
    </row>
    <row r="214" spans="1:9" x14ac:dyDescent="0.2">
      <c r="A214" s="75" t="s">
        <v>11</v>
      </c>
      <c r="B214" s="10"/>
      <c r="C214" s="61" t="s">
        <v>64</v>
      </c>
      <c r="E214" s="63"/>
      <c r="G214" s="64">
        <f>G244</f>
        <v>0</v>
      </c>
      <c r="H214" s="15"/>
      <c r="I214" s="18"/>
    </row>
    <row r="215" spans="1:9" x14ac:dyDescent="0.2">
      <c r="A215" s="75" t="s">
        <v>12</v>
      </c>
      <c r="B215" s="10"/>
      <c r="C215" s="61" t="s">
        <v>166</v>
      </c>
      <c r="E215" s="63"/>
      <c r="G215" s="64">
        <f>G273</f>
        <v>0</v>
      </c>
      <c r="H215" s="78"/>
      <c r="I215" s="76"/>
    </row>
    <row r="216" spans="1:9" s="45" customFormat="1" x14ac:dyDescent="0.2">
      <c r="A216" s="69"/>
      <c r="B216" s="38"/>
      <c r="C216" s="70"/>
      <c r="D216" s="69"/>
      <c r="E216" s="71"/>
      <c r="F216" s="72"/>
      <c r="G216" s="73"/>
      <c r="H216" s="74"/>
    </row>
    <row r="217" spans="1:9" x14ac:dyDescent="0.2">
      <c r="B217" s="10"/>
      <c r="C217" s="61" t="s">
        <v>20</v>
      </c>
      <c r="E217" s="63"/>
      <c r="G217" s="59">
        <f>SUM(G213:G216)</f>
        <v>0</v>
      </c>
    </row>
    <row r="218" spans="1:9" x14ac:dyDescent="0.2">
      <c r="B218" s="10"/>
      <c r="C218" s="61"/>
      <c r="E218" s="63"/>
      <c r="G218" s="59"/>
    </row>
    <row r="219" spans="1:9" ht="14.25" customHeight="1" x14ac:dyDescent="0.2">
      <c r="A219" s="8" t="s">
        <v>10</v>
      </c>
      <c r="B219" s="10"/>
      <c r="C219" s="61" t="s">
        <v>68</v>
      </c>
      <c r="E219" s="63"/>
      <c r="G219" s="64"/>
    </row>
    <row r="220" spans="1:9" x14ac:dyDescent="0.2">
      <c r="A220" s="69"/>
      <c r="B220" s="38"/>
      <c r="C220" s="70"/>
      <c r="E220" s="63"/>
      <c r="G220" s="64"/>
    </row>
    <row r="221" spans="1:9" ht="25.5" x14ac:dyDescent="0.2">
      <c r="A221" s="8" t="s">
        <v>10</v>
      </c>
      <c r="B221" s="10" t="s">
        <v>70</v>
      </c>
      <c r="C221" s="61" t="s">
        <v>198</v>
      </c>
      <c r="D221" s="8" t="s">
        <v>46</v>
      </c>
      <c r="E221" s="86">
        <v>2</v>
      </c>
      <c r="F221" s="101"/>
      <c r="G221" s="64">
        <f t="shared" ref="G221:G229" si="7">E221*F221</f>
        <v>0</v>
      </c>
      <c r="H221" s="15"/>
    </row>
    <row r="222" spans="1:9" ht="25.5" x14ac:dyDescent="0.2">
      <c r="A222" s="8" t="s">
        <v>11</v>
      </c>
      <c r="B222" s="10" t="s">
        <v>71</v>
      </c>
      <c r="C222" s="61" t="s">
        <v>197</v>
      </c>
      <c r="D222" s="8" t="s">
        <v>47</v>
      </c>
      <c r="E222" s="86">
        <v>4</v>
      </c>
      <c r="F222" s="101"/>
      <c r="G222" s="64">
        <f>E222*F222</f>
        <v>0</v>
      </c>
      <c r="H222" s="15"/>
    </row>
    <row r="223" spans="1:9" ht="25.5" x14ac:dyDescent="0.2">
      <c r="A223" s="8" t="s">
        <v>12</v>
      </c>
      <c r="B223" s="10" t="s">
        <v>103</v>
      </c>
      <c r="C223" s="87" t="s">
        <v>199</v>
      </c>
      <c r="D223" s="8" t="s">
        <v>46</v>
      </c>
      <c r="E223" s="86">
        <v>2</v>
      </c>
      <c r="F223" s="101"/>
      <c r="G223" s="64">
        <f t="shared" si="7"/>
        <v>0</v>
      </c>
      <c r="H223" s="15"/>
    </row>
    <row r="224" spans="1:9" ht="38.25" x14ac:dyDescent="0.2">
      <c r="A224" s="8" t="s">
        <v>13</v>
      </c>
      <c r="B224" s="10" t="s">
        <v>104</v>
      </c>
      <c r="C224" s="87" t="s">
        <v>200</v>
      </c>
      <c r="D224" s="8" t="s">
        <v>47</v>
      </c>
      <c r="E224" s="86">
        <v>2</v>
      </c>
      <c r="F224" s="101"/>
      <c r="G224" s="64">
        <f t="shared" si="7"/>
        <v>0</v>
      </c>
      <c r="H224" s="15"/>
    </row>
    <row r="225" spans="1:8" ht="25.5" x14ac:dyDescent="0.2">
      <c r="A225" s="8" t="s">
        <v>16</v>
      </c>
      <c r="B225" s="10" t="s">
        <v>70</v>
      </c>
      <c r="C225" s="61" t="s">
        <v>192</v>
      </c>
      <c r="D225" s="8" t="s">
        <v>191</v>
      </c>
      <c r="E225" s="86">
        <v>1</v>
      </c>
      <c r="F225" s="101"/>
      <c r="G225" s="64">
        <f t="shared" si="7"/>
        <v>0</v>
      </c>
      <c r="H225" s="15"/>
    </row>
    <row r="226" spans="1:8" ht="25.5" x14ac:dyDescent="0.2">
      <c r="A226" s="8" t="s">
        <v>18</v>
      </c>
      <c r="B226" s="10" t="s">
        <v>71</v>
      </c>
      <c r="C226" s="61" t="s">
        <v>193</v>
      </c>
      <c r="D226" s="8" t="s">
        <v>47</v>
      </c>
      <c r="E226" s="86">
        <v>1</v>
      </c>
      <c r="F226" s="101"/>
      <c r="G226" s="64">
        <f t="shared" si="7"/>
        <v>0</v>
      </c>
      <c r="H226" s="15"/>
    </row>
    <row r="227" spans="1:8" ht="25.5" x14ac:dyDescent="0.2">
      <c r="A227" s="8" t="s">
        <v>19</v>
      </c>
      <c r="B227" s="10" t="s">
        <v>103</v>
      </c>
      <c r="C227" s="61" t="s">
        <v>196</v>
      </c>
      <c r="D227" s="8" t="s">
        <v>47</v>
      </c>
      <c r="E227" s="86">
        <v>2</v>
      </c>
      <c r="F227" s="101"/>
      <c r="G227" s="64">
        <f t="shared" si="7"/>
        <v>0</v>
      </c>
      <c r="H227" s="15"/>
    </row>
    <row r="228" spans="1:8" ht="38.25" x14ac:dyDescent="0.2">
      <c r="A228" s="8" t="s">
        <v>31</v>
      </c>
      <c r="B228" s="10" t="s">
        <v>105</v>
      </c>
      <c r="C228" s="87" t="s">
        <v>194</v>
      </c>
      <c r="D228" s="8" t="s">
        <v>47</v>
      </c>
      <c r="E228" s="86">
        <v>1</v>
      </c>
      <c r="F228" s="101"/>
      <c r="G228" s="64">
        <f>E228*F228</f>
        <v>0</v>
      </c>
      <c r="H228" s="15"/>
    </row>
    <row r="229" spans="1:8" s="65" customFormat="1" ht="38.25" x14ac:dyDescent="0.2">
      <c r="A229" s="8" t="s">
        <v>33</v>
      </c>
      <c r="B229" s="10" t="s">
        <v>106</v>
      </c>
      <c r="C229" s="61" t="s">
        <v>195</v>
      </c>
      <c r="D229" s="10" t="s">
        <v>47</v>
      </c>
      <c r="E229" s="86">
        <v>1</v>
      </c>
      <c r="F229" s="99"/>
      <c r="G229" s="64">
        <f t="shared" si="7"/>
        <v>0</v>
      </c>
      <c r="H229" s="15"/>
    </row>
    <row r="230" spans="1:8" x14ac:dyDescent="0.2">
      <c r="A230" s="8" t="s">
        <v>35</v>
      </c>
      <c r="B230" s="10" t="s">
        <v>149</v>
      </c>
      <c r="C230" s="61" t="s">
        <v>91</v>
      </c>
      <c r="D230" s="8" t="s">
        <v>47</v>
      </c>
      <c r="E230" s="86">
        <v>1</v>
      </c>
      <c r="F230" s="101"/>
      <c r="G230" s="64">
        <f>E230*F230</f>
        <v>0</v>
      </c>
      <c r="H230" s="15"/>
    </row>
    <row r="231" spans="1:8" x14ac:dyDescent="0.2">
      <c r="B231" s="10"/>
      <c r="C231" s="61"/>
      <c r="E231" s="63"/>
      <c r="G231" s="73">
        <f>SUM(G221:G230)</f>
        <v>0</v>
      </c>
    </row>
    <row r="232" spans="1:8" x14ac:dyDescent="0.2">
      <c r="A232" s="8" t="s">
        <v>36</v>
      </c>
      <c r="B232" s="10" t="s">
        <v>55</v>
      </c>
      <c r="C232" s="61" t="s">
        <v>52</v>
      </c>
      <c r="D232" s="8" t="s">
        <v>15</v>
      </c>
      <c r="E232" s="104"/>
      <c r="G232" s="64">
        <f>G231*E232%</f>
        <v>0</v>
      </c>
    </row>
    <row r="233" spans="1:8" s="45" customFormat="1" x14ac:dyDescent="0.2">
      <c r="A233" s="69"/>
      <c r="B233" s="38"/>
      <c r="C233" s="70"/>
      <c r="D233" s="69"/>
      <c r="E233" s="71"/>
      <c r="F233" s="72"/>
      <c r="G233" s="73"/>
      <c r="H233" s="74"/>
    </row>
    <row r="234" spans="1:8" x14ac:dyDescent="0.2">
      <c r="B234" s="10"/>
      <c r="C234" s="61" t="s">
        <v>20</v>
      </c>
      <c r="E234" s="63"/>
      <c r="G234" s="59">
        <f>SUM(G231:G232)</f>
        <v>0</v>
      </c>
    </row>
    <row r="235" spans="1:8" x14ac:dyDescent="0.2">
      <c r="B235" s="10"/>
      <c r="C235" s="61"/>
      <c r="E235" s="63"/>
      <c r="G235" s="59"/>
    </row>
    <row r="236" spans="1:8" x14ac:dyDescent="0.2">
      <c r="A236" s="8" t="s">
        <v>11</v>
      </c>
      <c r="B236" s="10"/>
      <c r="C236" s="61" t="s">
        <v>64</v>
      </c>
      <c r="E236" s="63"/>
      <c r="G236" s="64"/>
    </row>
    <row r="237" spans="1:8" x14ac:dyDescent="0.2">
      <c r="A237" s="69"/>
      <c r="B237" s="38"/>
      <c r="C237" s="70"/>
      <c r="E237" s="63"/>
      <c r="G237" s="64"/>
    </row>
    <row r="238" spans="1:8" s="65" customFormat="1" ht="38.25" x14ac:dyDescent="0.2">
      <c r="A238" s="10" t="s">
        <v>10</v>
      </c>
      <c r="B238" s="10" t="s">
        <v>84</v>
      </c>
      <c r="C238" s="61" t="s">
        <v>320</v>
      </c>
      <c r="D238" s="10" t="s">
        <v>34</v>
      </c>
      <c r="E238" s="63" t="s">
        <v>187</v>
      </c>
      <c r="F238" s="99"/>
      <c r="G238" s="64">
        <f>E238*F238</f>
        <v>0</v>
      </c>
      <c r="H238" s="15"/>
    </row>
    <row r="239" spans="1:8" s="76" customFormat="1" x14ac:dyDescent="0.2">
      <c r="A239" s="10" t="s">
        <v>11</v>
      </c>
      <c r="B239" s="10" t="s">
        <v>85</v>
      </c>
      <c r="C239" s="61" t="s">
        <v>188</v>
      </c>
      <c r="D239" s="75" t="s">
        <v>50</v>
      </c>
      <c r="E239" s="63" t="s">
        <v>189</v>
      </c>
      <c r="F239" s="102"/>
      <c r="G239" s="64">
        <f>E239*F239</f>
        <v>0</v>
      </c>
      <c r="H239" s="78"/>
    </row>
    <row r="240" spans="1:8" s="76" customFormat="1" x14ac:dyDescent="0.2">
      <c r="A240" s="10" t="s">
        <v>12</v>
      </c>
      <c r="B240" s="10" t="s">
        <v>138</v>
      </c>
      <c r="C240" s="61" t="s">
        <v>190</v>
      </c>
      <c r="D240" s="75" t="s">
        <v>47</v>
      </c>
      <c r="E240" s="63" t="s">
        <v>48</v>
      </c>
      <c r="F240" s="102"/>
      <c r="G240" s="64">
        <f>E240*F240</f>
        <v>0</v>
      </c>
      <c r="H240" s="78"/>
    </row>
    <row r="241" spans="1:8" x14ac:dyDescent="0.2">
      <c r="B241" s="10"/>
      <c r="C241" s="61"/>
      <c r="E241" s="63"/>
      <c r="G241" s="73">
        <f>SUM(G238:G240)</f>
        <v>0</v>
      </c>
    </row>
    <row r="242" spans="1:8" x14ac:dyDescent="0.2">
      <c r="A242" s="8" t="s">
        <v>13</v>
      </c>
      <c r="B242" s="10" t="s">
        <v>55</v>
      </c>
      <c r="C242" s="61" t="s">
        <v>52</v>
      </c>
      <c r="D242" s="8" t="s">
        <v>15</v>
      </c>
      <c r="E242" s="104"/>
      <c r="G242" s="64">
        <f>G241*E242%</f>
        <v>0</v>
      </c>
    </row>
    <row r="243" spans="1:8" s="45" customFormat="1" x14ac:dyDescent="0.2">
      <c r="A243" s="69"/>
      <c r="B243" s="38"/>
      <c r="C243" s="70"/>
      <c r="D243" s="69"/>
      <c r="E243" s="71"/>
      <c r="F243" s="72"/>
      <c r="G243" s="73"/>
      <c r="H243" s="74"/>
    </row>
    <row r="244" spans="1:8" x14ac:dyDescent="0.2">
      <c r="B244" s="10"/>
      <c r="C244" s="61" t="s">
        <v>20</v>
      </c>
      <c r="E244" s="63"/>
      <c r="G244" s="59">
        <f>SUM(G241:G243)</f>
        <v>0</v>
      </c>
    </row>
    <row r="245" spans="1:8" x14ac:dyDescent="0.2">
      <c r="B245" s="10"/>
      <c r="C245" s="61"/>
      <c r="E245" s="63"/>
      <c r="G245" s="59"/>
    </row>
    <row r="246" spans="1:8" x14ac:dyDescent="0.2">
      <c r="A246" s="8" t="s">
        <v>12</v>
      </c>
      <c r="B246" s="10"/>
      <c r="C246" s="61" t="s">
        <v>167</v>
      </c>
      <c r="E246" s="63"/>
      <c r="F246" s="24"/>
      <c r="G246" s="64"/>
    </row>
    <row r="247" spans="1:8" x14ac:dyDescent="0.2">
      <c r="A247" s="69"/>
      <c r="B247" s="38"/>
      <c r="C247" s="70"/>
      <c r="E247" s="63"/>
      <c r="F247" s="24"/>
      <c r="G247" s="64"/>
    </row>
    <row r="248" spans="1:8" ht="38.25" x14ac:dyDescent="0.2">
      <c r="A248" s="8" t="s">
        <v>10</v>
      </c>
      <c r="B248" s="10" t="s">
        <v>168</v>
      </c>
      <c r="C248" s="61" t="s">
        <v>272</v>
      </c>
      <c r="D248" s="8" t="s">
        <v>47</v>
      </c>
      <c r="E248" s="86">
        <v>45</v>
      </c>
      <c r="F248" s="101"/>
      <c r="G248" s="64">
        <f t="shared" ref="G248:G269" si="8">E248*F248</f>
        <v>0</v>
      </c>
    </row>
    <row r="249" spans="1:8" ht="25.5" x14ac:dyDescent="0.2">
      <c r="A249" s="8" t="s">
        <v>11</v>
      </c>
      <c r="B249" s="10" t="s">
        <v>169</v>
      </c>
      <c r="C249" s="61" t="s">
        <v>273</v>
      </c>
      <c r="D249" s="8" t="s">
        <v>47</v>
      </c>
      <c r="E249" s="86">
        <v>45</v>
      </c>
      <c r="F249" s="101"/>
      <c r="G249" s="64">
        <f t="shared" si="8"/>
        <v>0</v>
      </c>
    </row>
    <row r="250" spans="1:8" ht="38.25" x14ac:dyDescent="0.2">
      <c r="A250" s="8" t="s">
        <v>12</v>
      </c>
      <c r="B250" s="10" t="s">
        <v>170</v>
      </c>
      <c r="C250" s="61" t="s">
        <v>280</v>
      </c>
      <c r="D250" s="8" t="s">
        <v>47</v>
      </c>
      <c r="E250" s="86">
        <v>41</v>
      </c>
      <c r="F250" s="101"/>
      <c r="G250" s="64">
        <f t="shared" si="8"/>
        <v>0</v>
      </c>
    </row>
    <row r="251" spans="1:8" x14ac:dyDescent="0.2">
      <c r="A251" s="8" t="s">
        <v>13</v>
      </c>
      <c r="B251" s="10" t="s">
        <v>171</v>
      </c>
      <c r="C251" s="61" t="s">
        <v>277</v>
      </c>
      <c r="D251" s="8" t="s">
        <v>47</v>
      </c>
      <c r="E251" s="86">
        <v>1</v>
      </c>
      <c r="F251" s="101"/>
      <c r="G251" s="64">
        <f t="shared" si="8"/>
        <v>0</v>
      </c>
    </row>
    <row r="252" spans="1:8" x14ac:dyDescent="0.2">
      <c r="A252" s="8" t="s">
        <v>16</v>
      </c>
      <c r="B252" s="10" t="s">
        <v>172</v>
      </c>
      <c r="C252" s="61" t="s">
        <v>278</v>
      </c>
      <c r="D252" s="8" t="s">
        <v>47</v>
      </c>
      <c r="E252" s="86">
        <v>1</v>
      </c>
      <c r="F252" s="101"/>
      <c r="G252" s="64">
        <f t="shared" si="8"/>
        <v>0</v>
      </c>
    </row>
    <row r="253" spans="1:8" x14ac:dyDescent="0.2">
      <c r="A253" s="8" t="s">
        <v>18</v>
      </c>
      <c r="B253" s="10" t="s">
        <v>173</v>
      </c>
      <c r="C253" s="61" t="s">
        <v>279</v>
      </c>
      <c r="D253" s="8" t="s">
        <v>47</v>
      </c>
      <c r="E253" s="86">
        <v>1</v>
      </c>
      <c r="F253" s="101"/>
      <c r="G253" s="64">
        <f t="shared" si="8"/>
        <v>0</v>
      </c>
    </row>
    <row r="254" spans="1:8" ht="38.25" x14ac:dyDescent="0.2">
      <c r="A254" s="8" t="s">
        <v>19</v>
      </c>
      <c r="B254" s="10" t="s">
        <v>174</v>
      </c>
      <c r="C254" s="61" t="s">
        <v>281</v>
      </c>
      <c r="D254" s="8" t="s">
        <v>47</v>
      </c>
      <c r="E254" s="86">
        <v>38</v>
      </c>
      <c r="F254" s="101"/>
      <c r="G254" s="64">
        <f t="shared" si="8"/>
        <v>0</v>
      </c>
    </row>
    <row r="255" spans="1:8" x14ac:dyDescent="0.2">
      <c r="A255" s="8" t="s">
        <v>31</v>
      </c>
      <c r="B255" s="10" t="s">
        <v>175</v>
      </c>
      <c r="C255" s="61" t="s">
        <v>277</v>
      </c>
      <c r="D255" s="8" t="s">
        <v>47</v>
      </c>
      <c r="E255" s="86">
        <v>1</v>
      </c>
      <c r="F255" s="101"/>
      <c r="G255" s="64">
        <f t="shared" si="8"/>
        <v>0</v>
      </c>
    </row>
    <row r="256" spans="1:8" x14ac:dyDescent="0.2">
      <c r="A256" s="8" t="s">
        <v>33</v>
      </c>
      <c r="B256" s="10" t="s">
        <v>176</v>
      </c>
      <c r="C256" s="61" t="s">
        <v>278</v>
      </c>
      <c r="D256" s="8" t="s">
        <v>47</v>
      </c>
      <c r="E256" s="86">
        <v>1</v>
      </c>
      <c r="F256" s="101"/>
      <c r="G256" s="64">
        <f t="shared" si="8"/>
        <v>0</v>
      </c>
    </row>
    <row r="257" spans="1:8" x14ac:dyDescent="0.2">
      <c r="A257" s="8" t="s">
        <v>35</v>
      </c>
      <c r="B257" s="10" t="s">
        <v>177</v>
      </c>
      <c r="C257" s="61" t="s">
        <v>279</v>
      </c>
      <c r="D257" s="8" t="s">
        <v>47</v>
      </c>
      <c r="E257" s="86">
        <v>1</v>
      </c>
      <c r="F257" s="101"/>
      <c r="G257" s="64">
        <f t="shared" si="8"/>
        <v>0</v>
      </c>
    </row>
    <row r="258" spans="1:8" ht="38.25" x14ac:dyDescent="0.2">
      <c r="A258" s="8" t="s">
        <v>36</v>
      </c>
      <c r="B258" s="10" t="s">
        <v>178</v>
      </c>
      <c r="C258" s="61" t="s">
        <v>355</v>
      </c>
      <c r="D258" s="8" t="s">
        <v>47</v>
      </c>
      <c r="E258" s="86">
        <v>38</v>
      </c>
      <c r="F258" s="101"/>
      <c r="G258" s="64">
        <f t="shared" si="8"/>
        <v>0</v>
      </c>
    </row>
    <row r="259" spans="1:8" x14ac:dyDescent="0.2">
      <c r="A259" s="8" t="s">
        <v>37</v>
      </c>
      <c r="B259" s="10" t="s">
        <v>179</v>
      </c>
      <c r="C259" s="61" t="s">
        <v>277</v>
      </c>
      <c r="D259" s="8" t="s">
        <v>47</v>
      </c>
      <c r="E259" s="86">
        <v>1</v>
      </c>
      <c r="F259" s="101"/>
      <c r="G259" s="64">
        <f t="shared" si="8"/>
        <v>0</v>
      </c>
    </row>
    <row r="260" spans="1:8" x14ac:dyDescent="0.2">
      <c r="A260" s="8" t="s">
        <v>38</v>
      </c>
      <c r="B260" s="10" t="s">
        <v>180</v>
      </c>
      <c r="C260" s="61" t="s">
        <v>278</v>
      </c>
      <c r="D260" s="8" t="s">
        <v>47</v>
      </c>
      <c r="E260" s="86">
        <v>1</v>
      </c>
      <c r="F260" s="101"/>
      <c r="G260" s="64">
        <f t="shared" si="8"/>
        <v>0</v>
      </c>
    </row>
    <row r="261" spans="1:8" x14ac:dyDescent="0.2">
      <c r="A261" s="8" t="s">
        <v>39</v>
      </c>
      <c r="B261" s="10" t="s">
        <v>181</v>
      </c>
      <c r="C261" s="61" t="s">
        <v>279</v>
      </c>
      <c r="D261" s="8" t="s">
        <v>47</v>
      </c>
      <c r="E261" s="86">
        <v>1</v>
      </c>
      <c r="F261" s="101"/>
      <c r="G261" s="64">
        <f t="shared" si="8"/>
        <v>0</v>
      </c>
    </row>
    <row r="262" spans="1:8" ht="38.25" x14ac:dyDescent="0.2">
      <c r="A262" s="8" t="s">
        <v>40</v>
      </c>
      <c r="B262" s="10" t="s">
        <v>182</v>
      </c>
      <c r="C262" s="61" t="s">
        <v>282</v>
      </c>
      <c r="D262" s="8" t="s">
        <v>47</v>
      </c>
      <c r="E262" s="86">
        <v>3</v>
      </c>
      <c r="F262" s="101"/>
      <c r="G262" s="64">
        <f t="shared" si="8"/>
        <v>0</v>
      </c>
    </row>
    <row r="263" spans="1:8" ht="25.5" x14ac:dyDescent="0.2">
      <c r="A263" s="8" t="s">
        <v>41</v>
      </c>
      <c r="B263" s="10" t="s">
        <v>283</v>
      </c>
      <c r="C263" s="61" t="s">
        <v>284</v>
      </c>
      <c r="D263" s="8" t="s">
        <v>50</v>
      </c>
      <c r="E263" s="86">
        <v>109.8</v>
      </c>
      <c r="F263" s="101"/>
      <c r="G263" s="64">
        <f t="shared" si="8"/>
        <v>0</v>
      </c>
    </row>
    <row r="264" spans="1:8" x14ac:dyDescent="0.2">
      <c r="A264" s="8" t="s">
        <v>42</v>
      </c>
      <c r="B264" s="10" t="s">
        <v>285</v>
      </c>
      <c r="C264" s="61" t="s">
        <v>286</v>
      </c>
      <c r="D264" s="8" t="s">
        <v>50</v>
      </c>
      <c r="E264" s="86">
        <v>102.3</v>
      </c>
      <c r="F264" s="101"/>
      <c r="G264" s="64">
        <f t="shared" si="8"/>
        <v>0</v>
      </c>
    </row>
    <row r="265" spans="1:8" ht="25.5" x14ac:dyDescent="0.2">
      <c r="A265" s="8" t="s">
        <v>43</v>
      </c>
      <c r="B265" s="10" t="s">
        <v>287</v>
      </c>
      <c r="C265" s="61" t="s">
        <v>288</v>
      </c>
      <c r="D265" s="8" t="s">
        <v>50</v>
      </c>
      <c r="E265" s="86">
        <v>102.3</v>
      </c>
      <c r="F265" s="101"/>
      <c r="G265" s="64">
        <f t="shared" si="8"/>
        <v>0</v>
      </c>
    </row>
    <row r="266" spans="1:8" ht="38.25" x14ac:dyDescent="0.2">
      <c r="A266" s="8" t="s">
        <v>44</v>
      </c>
      <c r="B266" s="10" t="s">
        <v>183</v>
      </c>
      <c r="C266" s="61" t="s">
        <v>372</v>
      </c>
      <c r="D266" s="8" t="s">
        <v>50</v>
      </c>
      <c r="E266" s="86">
        <v>112.3</v>
      </c>
      <c r="F266" s="101"/>
      <c r="G266" s="64">
        <f t="shared" si="8"/>
        <v>0</v>
      </c>
    </row>
    <row r="267" spans="1:8" ht="51" x14ac:dyDescent="0.2">
      <c r="A267" s="8" t="s">
        <v>45</v>
      </c>
      <c r="B267" s="10" t="s">
        <v>202</v>
      </c>
      <c r="C267" s="61" t="s">
        <v>371</v>
      </c>
      <c r="D267" s="8" t="s">
        <v>50</v>
      </c>
      <c r="E267" s="86">
        <v>118</v>
      </c>
      <c r="F267" s="101"/>
      <c r="G267" s="64">
        <f t="shared" si="8"/>
        <v>0</v>
      </c>
    </row>
    <row r="268" spans="1:8" ht="25.5" x14ac:dyDescent="0.2">
      <c r="A268" s="8" t="s">
        <v>124</v>
      </c>
      <c r="B268" s="10" t="s">
        <v>183</v>
      </c>
      <c r="C268" s="61" t="s">
        <v>370</v>
      </c>
      <c r="D268" s="8" t="s">
        <v>34</v>
      </c>
      <c r="E268" s="86">
        <v>453.2</v>
      </c>
      <c r="F268" s="101"/>
      <c r="G268" s="64">
        <f>E268*F268</f>
        <v>0</v>
      </c>
    </row>
    <row r="269" spans="1:8" x14ac:dyDescent="0.2">
      <c r="A269" s="8" t="s">
        <v>339</v>
      </c>
      <c r="B269" s="10" t="s">
        <v>184</v>
      </c>
      <c r="C269" s="61" t="s">
        <v>289</v>
      </c>
      <c r="D269" s="8" t="s">
        <v>185</v>
      </c>
      <c r="E269" s="86">
        <v>1</v>
      </c>
      <c r="F269" s="101"/>
      <c r="G269" s="64">
        <f t="shared" si="8"/>
        <v>0</v>
      </c>
    </row>
    <row r="270" spans="1:8" x14ac:dyDescent="0.2">
      <c r="B270" s="10"/>
      <c r="C270" s="61"/>
      <c r="E270" s="63"/>
      <c r="F270" s="24"/>
      <c r="G270" s="73">
        <f>SUM(G248:G269)</f>
        <v>0</v>
      </c>
    </row>
    <row r="271" spans="1:8" x14ac:dyDescent="0.2">
      <c r="A271" s="8" t="s">
        <v>347</v>
      </c>
      <c r="B271" s="10" t="s">
        <v>186</v>
      </c>
      <c r="C271" s="61" t="s">
        <v>52</v>
      </c>
      <c r="D271" s="8" t="s">
        <v>15</v>
      </c>
      <c r="E271" s="104"/>
      <c r="F271" s="24"/>
      <c r="G271" s="64">
        <f>G270*E271%</f>
        <v>0</v>
      </c>
    </row>
    <row r="272" spans="1:8" s="45" customFormat="1" x14ac:dyDescent="0.2">
      <c r="A272" s="69"/>
      <c r="B272" s="38"/>
      <c r="C272" s="70"/>
      <c r="D272" s="69"/>
      <c r="E272" s="71"/>
      <c r="F272" s="77"/>
      <c r="G272" s="73"/>
      <c r="H272" s="74"/>
    </row>
    <row r="273" spans="1:14" x14ac:dyDescent="0.2">
      <c r="B273" s="10"/>
      <c r="C273" s="61" t="s">
        <v>20</v>
      </c>
      <c r="E273" s="63"/>
      <c r="F273" s="24"/>
      <c r="G273" s="59">
        <f>SUM(G270:G272)</f>
        <v>0</v>
      </c>
    </row>
    <row r="274" spans="1:14" x14ac:dyDescent="0.2">
      <c r="B274" s="10"/>
      <c r="C274" s="61"/>
      <c r="E274" s="63"/>
      <c r="F274" s="24"/>
      <c r="G274" s="59"/>
    </row>
    <row r="275" spans="1:14" ht="13.5" thickBot="1" x14ac:dyDescent="0.25">
      <c r="A275" s="9" t="s">
        <v>13</v>
      </c>
      <c r="B275" s="10"/>
      <c r="C275" s="37" t="s">
        <v>27</v>
      </c>
      <c r="D275" s="10"/>
      <c r="E275" s="63"/>
      <c r="F275" s="13"/>
      <c r="G275" s="64"/>
      <c r="H275" s="15"/>
      <c r="I275" s="65"/>
      <c r="J275" s="15"/>
      <c r="K275" s="65" t="s">
        <v>101</v>
      </c>
      <c r="L275" s="65"/>
    </row>
    <row r="276" spans="1:14" s="65" customFormat="1" ht="16.5" customHeight="1" x14ac:dyDescent="0.2">
      <c r="A276" s="47"/>
      <c r="B276" s="47"/>
      <c r="C276" s="85"/>
      <c r="D276" s="10"/>
      <c r="E276" s="63"/>
      <c r="F276" s="13"/>
      <c r="G276" s="64"/>
      <c r="H276" s="15"/>
      <c r="J276" s="15"/>
      <c r="K276" s="88"/>
      <c r="L276" s="89"/>
    </row>
    <row r="277" spans="1:14" s="65" customFormat="1" ht="25.5" x14ac:dyDescent="0.2">
      <c r="A277" s="10" t="s">
        <v>10</v>
      </c>
      <c r="B277" s="10" t="s">
        <v>139</v>
      </c>
      <c r="C277" s="61" t="s">
        <v>357</v>
      </c>
      <c r="D277" s="10" t="s">
        <v>34</v>
      </c>
      <c r="E277" s="63" t="s">
        <v>293</v>
      </c>
      <c r="F277" s="99"/>
      <c r="G277" s="64">
        <f t="shared" ref="G277:G311" si="9">E277*F277</f>
        <v>0</v>
      </c>
      <c r="H277" s="15"/>
      <c r="J277" s="90" t="s">
        <v>294</v>
      </c>
      <c r="K277" s="91">
        <f t="shared" ref="K277:K297" si="10">E277*J277</f>
        <v>9.7200000000000006</v>
      </c>
      <c r="L277" s="92" t="s">
        <v>295</v>
      </c>
      <c r="M277" s="18"/>
    </row>
    <row r="278" spans="1:14" s="76" customFormat="1" ht="25.5" x14ac:dyDescent="0.2">
      <c r="A278" s="10" t="s">
        <v>11</v>
      </c>
      <c r="B278" s="10" t="s">
        <v>139</v>
      </c>
      <c r="C278" s="61" t="s">
        <v>356</v>
      </c>
      <c r="D278" s="75" t="s">
        <v>34</v>
      </c>
      <c r="E278" s="63" t="s">
        <v>225</v>
      </c>
      <c r="F278" s="102"/>
      <c r="G278" s="64">
        <f t="shared" si="9"/>
        <v>0</v>
      </c>
      <c r="H278" s="15"/>
      <c r="J278" s="23" t="s">
        <v>296</v>
      </c>
      <c r="K278" s="91">
        <f t="shared" si="10"/>
        <v>0.94000000000000006</v>
      </c>
      <c r="L278" s="92" t="s">
        <v>297</v>
      </c>
    </row>
    <row r="279" spans="1:14" ht="51" x14ac:dyDescent="0.2">
      <c r="A279" s="10" t="s">
        <v>12</v>
      </c>
      <c r="B279" s="10" t="s">
        <v>116</v>
      </c>
      <c r="C279" s="87" t="s">
        <v>298</v>
      </c>
      <c r="D279" s="8" t="s">
        <v>50</v>
      </c>
      <c r="E279" s="86">
        <v>126</v>
      </c>
      <c r="F279" s="101"/>
      <c r="G279" s="64">
        <f t="shared" si="9"/>
        <v>0</v>
      </c>
      <c r="H279" s="15"/>
      <c r="J279" s="17">
        <v>0.22</v>
      </c>
      <c r="K279" s="93">
        <f t="shared" si="10"/>
        <v>27.72</v>
      </c>
      <c r="L279" s="65" t="s">
        <v>117</v>
      </c>
    </row>
    <row r="280" spans="1:14" ht="25.5" x14ac:dyDescent="0.2">
      <c r="A280" s="10" t="s">
        <v>13</v>
      </c>
      <c r="B280" s="10" t="s">
        <v>299</v>
      </c>
      <c r="C280" s="87" t="s">
        <v>300</v>
      </c>
      <c r="D280" s="8" t="s">
        <v>34</v>
      </c>
      <c r="E280" s="86">
        <v>102</v>
      </c>
      <c r="F280" s="101"/>
      <c r="G280" s="64">
        <f t="shared" si="9"/>
        <v>0</v>
      </c>
      <c r="H280" s="15"/>
      <c r="J280" s="17">
        <v>0.23400000000000001</v>
      </c>
      <c r="K280" s="93">
        <f t="shared" si="10"/>
        <v>23.868000000000002</v>
      </c>
      <c r="L280" s="65" t="s">
        <v>117</v>
      </c>
      <c r="M280" s="76"/>
    </row>
    <row r="281" spans="1:14" ht="25.5" x14ac:dyDescent="0.2">
      <c r="A281" s="10" t="s">
        <v>16</v>
      </c>
      <c r="B281" s="10" t="s">
        <v>301</v>
      </c>
      <c r="C281" s="87" t="s">
        <v>302</v>
      </c>
      <c r="D281" s="8" t="s">
        <v>34</v>
      </c>
      <c r="E281" s="86">
        <v>40.799999999999997</v>
      </c>
      <c r="F281" s="101"/>
      <c r="G281" s="64">
        <f t="shared" si="9"/>
        <v>0</v>
      </c>
      <c r="H281" s="15"/>
      <c r="J281" s="17">
        <v>0.48</v>
      </c>
      <c r="K281" s="93">
        <f t="shared" si="10"/>
        <v>19.584</v>
      </c>
      <c r="L281" s="65" t="s">
        <v>117</v>
      </c>
      <c r="M281" s="76"/>
      <c r="N281" s="76"/>
    </row>
    <row r="282" spans="1:14" ht="25.5" x14ac:dyDescent="0.2">
      <c r="A282" s="10" t="s">
        <v>18</v>
      </c>
      <c r="B282" s="10" t="s">
        <v>303</v>
      </c>
      <c r="C282" s="87" t="s">
        <v>304</v>
      </c>
      <c r="D282" s="8" t="s">
        <v>34</v>
      </c>
      <c r="E282" s="86">
        <v>43.2</v>
      </c>
      <c r="F282" s="101"/>
      <c r="G282" s="64">
        <f t="shared" si="9"/>
        <v>0</v>
      </c>
      <c r="H282" s="15"/>
      <c r="J282" s="76">
        <v>0.33</v>
      </c>
      <c r="K282" s="94">
        <f t="shared" si="10"/>
        <v>14.256000000000002</v>
      </c>
      <c r="L282" s="65" t="s">
        <v>115</v>
      </c>
    </row>
    <row r="283" spans="1:14" ht="25.5" x14ac:dyDescent="0.2">
      <c r="A283" s="10" t="s">
        <v>19</v>
      </c>
      <c r="B283" s="10" t="s">
        <v>366</v>
      </c>
      <c r="C283" s="87" t="s">
        <v>365</v>
      </c>
      <c r="D283" s="8" t="s">
        <v>32</v>
      </c>
      <c r="E283" s="86">
        <v>28.1</v>
      </c>
      <c r="F283" s="101"/>
      <c r="G283" s="64">
        <f t="shared" si="9"/>
        <v>0</v>
      </c>
      <c r="H283" s="15"/>
      <c r="J283" s="76">
        <v>2.4</v>
      </c>
      <c r="K283" s="93">
        <f t="shared" si="10"/>
        <v>67.44</v>
      </c>
      <c r="L283" s="65" t="s">
        <v>117</v>
      </c>
    </row>
    <row r="284" spans="1:14" ht="25.5" x14ac:dyDescent="0.2">
      <c r="A284" s="10" t="s">
        <v>31</v>
      </c>
      <c r="B284" s="10" t="s">
        <v>95</v>
      </c>
      <c r="C284" s="87" t="s">
        <v>364</v>
      </c>
      <c r="D284" s="8" t="s">
        <v>34</v>
      </c>
      <c r="E284" s="86">
        <v>605</v>
      </c>
      <c r="F284" s="101"/>
      <c r="G284" s="64">
        <f t="shared" si="9"/>
        <v>0</v>
      </c>
      <c r="H284" s="15"/>
      <c r="J284" s="76">
        <v>1.6E-2</v>
      </c>
      <c r="K284" s="94">
        <f t="shared" si="10"/>
        <v>9.68</v>
      </c>
      <c r="L284" s="65" t="s">
        <v>321</v>
      </c>
    </row>
    <row r="285" spans="1:14" ht="25.5" x14ac:dyDescent="0.2">
      <c r="A285" s="10" t="s">
        <v>33</v>
      </c>
      <c r="B285" s="10" t="s">
        <v>322</v>
      </c>
      <c r="C285" s="87" t="s">
        <v>324</v>
      </c>
      <c r="D285" s="8" t="s">
        <v>34</v>
      </c>
      <c r="E285" s="86">
        <v>142.5</v>
      </c>
      <c r="F285" s="101"/>
      <c r="G285" s="64">
        <f t="shared" si="9"/>
        <v>0</v>
      </c>
      <c r="H285" s="15"/>
      <c r="J285" s="76">
        <v>0.44</v>
      </c>
      <c r="K285" s="94">
        <f t="shared" si="10"/>
        <v>62.7</v>
      </c>
      <c r="L285" s="65" t="s">
        <v>115</v>
      </c>
    </row>
    <row r="286" spans="1:14" ht="25.5" x14ac:dyDescent="0.2">
      <c r="A286" s="10" t="s">
        <v>35</v>
      </c>
      <c r="B286" s="10" t="s">
        <v>323</v>
      </c>
      <c r="C286" s="87" t="s">
        <v>325</v>
      </c>
      <c r="D286" s="8" t="s">
        <v>34</v>
      </c>
      <c r="E286" s="86">
        <v>258</v>
      </c>
      <c r="F286" s="101"/>
      <c r="G286" s="64">
        <f t="shared" si="9"/>
        <v>0</v>
      </c>
      <c r="H286" s="15"/>
      <c r="J286" s="76">
        <v>0.22</v>
      </c>
      <c r="K286" s="94">
        <f t="shared" si="10"/>
        <v>56.76</v>
      </c>
      <c r="L286" s="65" t="s">
        <v>326</v>
      </c>
    </row>
    <row r="287" spans="1:14" x14ac:dyDescent="0.2">
      <c r="A287" s="10" t="s">
        <v>36</v>
      </c>
      <c r="B287" s="10" t="s">
        <v>95</v>
      </c>
      <c r="C287" s="87" t="s">
        <v>327</v>
      </c>
      <c r="D287" s="8" t="s">
        <v>47</v>
      </c>
      <c r="E287" s="86">
        <v>2</v>
      </c>
      <c r="F287" s="101"/>
      <c r="G287" s="64">
        <f t="shared" si="9"/>
        <v>0</v>
      </c>
      <c r="H287" s="15"/>
      <c r="J287" s="76">
        <v>0.08</v>
      </c>
      <c r="K287" s="94">
        <f t="shared" si="10"/>
        <v>0.16</v>
      </c>
      <c r="L287" s="65" t="s">
        <v>140</v>
      </c>
    </row>
    <row r="288" spans="1:14" ht="25.5" x14ac:dyDescent="0.2">
      <c r="A288" s="10" t="s">
        <v>37</v>
      </c>
      <c r="B288" s="10" t="s">
        <v>95</v>
      </c>
      <c r="C288" s="87" t="s">
        <v>328</v>
      </c>
      <c r="D288" s="8" t="s">
        <v>47</v>
      </c>
      <c r="E288" s="86">
        <v>16</v>
      </c>
      <c r="F288" s="101"/>
      <c r="G288" s="64">
        <f t="shared" si="9"/>
        <v>0</v>
      </c>
      <c r="H288" s="15"/>
      <c r="J288" s="76">
        <v>0.04</v>
      </c>
      <c r="K288" s="94">
        <f t="shared" si="10"/>
        <v>0.64</v>
      </c>
      <c r="L288" s="65" t="s">
        <v>140</v>
      </c>
    </row>
    <row r="289" spans="1:12" ht="25.5" x14ac:dyDescent="0.2">
      <c r="A289" s="10" t="s">
        <v>38</v>
      </c>
      <c r="B289" s="10" t="s">
        <v>95</v>
      </c>
      <c r="C289" s="87" t="s">
        <v>329</v>
      </c>
      <c r="D289" s="8" t="s">
        <v>47</v>
      </c>
      <c r="E289" s="86">
        <v>9</v>
      </c>
      <c r="F289" s="101"/>
      <c r="G289" s="64">
        <f t="shared" si="9"/>
        <v>0</v>
      </c>
      <c r="H289" s="15"/>
      <c r="J289" s="76">
        <v>0.06</v>
      </c>
      <c r="K289" s="94">
        <f t="shared" si="10"/>
        <v>0.54</v>
      </c>
      <c r="L289" s="65" t="s">
        <v>140</v>
      </c>
    </row>
    <row r="290" spans="1:12" ht="25.5" x14ac:dyDescent="0.2">
      <c r="A290" s="10" t="s">
        <v>39</v>
      </c>
      <c r="B290" s="10" t="s">
        <v>330</v>
      </c>
      <c r="C290" s="87" t="s">
        <v>331</v>
      </c>
      <c r="D290" s="8" t="s">
        <v>47</v>
      </c>
      <c r="E290" s="86">
        <v>46</v>
      </c>
      <c r="F290" s="101"/>
      <c r="G290" s="64">
        <f t="shared" si="9"/>
        <v>0</v>
      </c>
      <c r="H290" s="15"/>
      <c r="J290" s="76">
        <v>0.184</v>
      </c>
      <c r="K290" s="94">
        <f t="shared" si="10"/>
        <v>8.4640000000000004</v>
      </c>
      <c r="L290" s="65" t="s">
        <v>140</v>
      </c>
    </row>
    <row r="291" spans="1:12" ht="25.5" x14ac:dyDescent="0.2">
      <c r="A291" s="10" t="s">
        <v>40</v>
      </c>
      <c r="B291" s="10" t="s">
        <v>332</v>
      </c>
      <c r="C291" s="87" t="s">
        <v>333</v>
      </c>
      <c r="D291" s="8" t="s">
        <v>50</v>
      </c>
      <c r="E291" s="86">
        <v>208</v>
      </c>
      <c r="F291" s="101"/>
      <c r="G291" s="64">
        <f t="shared" si="9"/>
        <v>0</v>
      </c>
      <c r="H291" s="15"/>
      <c r="J291" s="76">
        <v>0.01</v>
      </c>
      <c r="K291" s="94">
        <f t="shared" si="10"/>
        <v>2.08</v>
      </c>
      <c r="L291" s="65" t="s">
        <v>140</v>
      </c>
    </row>
    <row r="292" spans="1:12" ht="25.5" x14ac:dyDescent="0.2">
      <c r="A292" s="10" t="s">
        <v>41</v>
      </c>
      <c r="B292" s="10" t="s">
        <v>334</v>
      </c>
      <c r="C292" s="87" t="s">
        <v>335</v>
      </c>
      <c r="D292" s="8" t="s">
        <v>50</v>
      </c>
      <c r="E292" s="86">
        <v>104</v>
      </c>
      <c r="F292" s="101"/>
      <c r="G292" s="64">
        <f t="shared" si="9"/>
        <v>0</v>
      </c>
      <c r="H292" s="15"/>
      <c r="J292" s="76">
        <v>1.4999999999999999E-2</v>
      </c>
      <c r="K292" s="94">
        <f t="shared" si="10"/>
        <v>1.56</v>
      </c>
      <c r="L292" s="65" t="s">
        <v>140</v>
      </c>
    </row>
    <row r="293" spans="1:12" ht="25.5" x14ac:dyDescent="0.2">
      <c r="A293" s="10" t="s">
        <v>42</v>
      </c>
      <c r="B293" s="10" t="s">
        <v>95</v>
      </c>
      <c r="C293" s="87" t="s">
        <v>336</v>
      </c>
      <c r="D293" s="8" t="s">
        <v>47</v>
      </c>
      <c r="E293" s="86">
        <v>2</v>
      </c>
      <c r="F293" s="101"/>
      <c r="G293" s="64">
        <f t="shared" si="9"/>
        <v>0</v>
      </c>
      <c r="H293" s="15"/>
      <c r="J293" s="76">
        <v>0.02</v>
      </c>
      <c r="K293" s="94">
        <f t="shared" si="10"/>
        <v>0.04</v>
      </c>
      <c r="L293" s="65" t="s">
        <v>140</v>
      </c>
    </row>
    <row r="294" spans="1:12" ht="25.5" x14ac:dyDescent="0.2">
      <c r="A294" s="10" t="s">
        <v>43</v>
      </c>
      <c r="B294" s="10" t="s">
        <v>337</v>
      </c>
      <c r="C294" s="87" t="s">
        <v>338</v>
      </c>
      <c r="D294" s="8" t="s">
        <v>34</v>
      </c>
      <c r="E294" s="86">
        <v>17</v>
      </c>
      <c r="F294" s="101"/>
      <c r="G294" s="64">
        <f t="shared" si="9"/>
        <v>0</v>
      </c>
      <c r="H294" s="15"/>
      <c r="J294" s="76">
        <v>3.7999999999999999E-2</v>
      </c>
      <c r="K294" s="93">
        <f t="shared" si="10"/>
        <v>0.64600000000000002</v>
      </c>
      <c r="L294" s="65" t="s">
        <v>295</v>
      </c>
    </row>
    <row r="295" spans="1:12" ht="25.5" x14ac:dyDescent="0.2">
      <c r="A295" s="10" t="s">
        <v>44</v>
      </c>
      <c r="B295" s="10" t="s">
        <v>386</v>
      </c>
      <c r="C295" s="87" t="s">
        <v>387</v>
      </c>
      <c r="D295" s="8" t="s">
        <v>34</v>
      </c>
      <c r="E295" s="86">
        <v>69</v>
      </c>
      <c r="F295" s="101"/>
      <c r="G295" s="64">
        <f t="shared" si="9"/>
        <v>0</v>
      </c>
      <c r="H295" s="15"/>
      <c r="J295" s="76">
        <v>0</v>
      </c>
      <c r="K295" s="93">
        <f t="shared" si="10"/>
        <v>0</v>
      </c>
      <c r="L295" s="65"/>
    </row>
    <row r="296" spans="1:12" ht="25.5" x14ac:dyDescent="0.2">
      <c r="A296" s="10" t="s">
        <v>45</v>
      </c>
      <c r="B296" s="10" t="s">
        <v>95</v>
      </c>
      <c r="C296" s="87" t="s">
        <v>404</v>
      </c>
      <c r="D296" s="8" t="s">
        <v>34</v>
      </c>
      <c r="E296" s="86">
        <v>69</v>
      </c>
      <c r="F296" s="101"/>
      <c r="G296" s="64">
        <f t="shared" si="9"/>
        <v>0</v>
      </c>
      <c r="H296" s="15"/>
      <c r="J296" s="76">
        <v>0</v>
      </c>
      <c r="K296" s="93">
        <f t="shared" si="10"/>
        <v>0</v>
      </c>
      <c r="L296" s="65"/>
    </row>
    <row r="297" spans="1:12" ht="25.5" x14ac:dyDescent="0.2">
      <c r="A297" s="10" t="s">
        <v>124</v>
      </c>
      <c r="B297" s="10" t="s">
        <v>388</v>
      </c>
      <c r="C297" s="87" t="s">
        <v>389</v>
      </c>
      <c r="D297" s="8" t="s">
        <v>34</v>
      </c>
      <c r="E297" s="86">
        <v>80.5</v>
      </c>
      <c r="F297" s="101"/>
      <c r="G297" s="64">
        <f t="shared" si="9"/>
        <v>0</v>
      </c>
      <c r="H297" s="15"/>
      <c r="J297" s="76">
        <v>0.308</v>
      </c>
      <c r="K297" s="93">
        <f t="shared" si="10"/>
        <v>24.794</v>
      </c>
      <c r="L297" s="65" t="s">
        <v>115</v>
      </c>
    </row>
    <row r="298" spans="1:12" x14ac:dyDescent="0.2">
      <c r="A298" s="10" t="s">
        <v>339</v>
      </c>
      <c r="B298" s="10" t="s">
        <v>118</v>
      </c>
      <c r="C298" s="61" t="s">
        <v>119</v>
      </c>
      <c r="D298" s="8" t="s">
        <v>120</v>
      </c>
      <c r="E298" s="86">
        <v>30</v>
      </c>
      <c r="F298" s="101"/>
      <c r="G298" s="64">
        <f t="shared" si="9"/>
        <v>0</v>
      </c>
      <c r="H298" s="15"/>
      <c r="J298" s="76">
        <v>5.0000000000000001E-3</v>
      </c>
      <c r="K298" s="91">
        <f>E298*J298</f>
        <v>0.15</v>
      </c>
      <c r="L298" s="65" t="s">
        <v>140</v>
      </c>
    </row>
    <row r="299" spans="1:12" x14ac:dyDescent="0.2">
      <c r="A299" s="10"/>
      <c r="B299" s="10"/>
      <c r="C299" s="61"/>
      <c r="E299" s="86"/>
      <c r="F299" s="24"/>
      <c r="G299" s="64"/>
      <c r="H299" s="15"/>
      <c r="J299" s="76"/>
      <c r="K299" s="91"/>
      <c r="L299" s="65"/>
    </row>
    <row r="300" spans="1:12" s="65" customFormat="1" ht="38.25" x14ac:dyDescent="0.2">
      <c r="A300" s="10" t="s">
        <v>347</v>
      </c>
      <c r="B300" s="10" t="s">
        <v>126</v>
      </c>
      <c r="C300" s="61" t="s">
        <v>390</v>
      </c>
      <c r="D300" s="10" t="s">
        <v>66</v>
      </c>
      <c r="E300" s="63" t="s">
        <v>391</v>
      </c>
      <c r="F300" s="99"/>
      <c r="G300" s="64">
        <f t="shared" si="9"/>
        <v>0</v>
      </c>
      <c r="H300" s="15"/>
      <c r="J300" s="95"/>
      <c r="K300" s="89">
        <f>SUM(K277:K298)</f>
        <v>331.74200000000002</v>
      </c>
      <c r="L300" s="92"/>
    </row>
    <row r="301" spans="1:12" s="65" customFormat="1" x14ac:dyDescent="0.2">
      <c r="A301" s="10" t="s">
        <v>348</v>
      </c>
      <c r="B301" s="10" t="s">
        <v>127</v>
      </c>
      <c r="C301" s="61" t="s">
        <v>392</v>
      </c>
      <c r="D301" s="10" t="s">
        <v>66</v>
      </c>
      <c r="E301" s="63" t="s">
        <v>393</v>
      </c>
      <c r="F301" s="99"/>
      <c r="G301" s="64">
        <f t="shared" si="9"/>
        <v>0</v>
      </c>
      <c r="H301" s="15"/>
      <c r="J301" s="95"/>
      <c r="K301" s="89"/>
      <c r="L301" s="92"/>
    </row>
    <row r="302" spans="1:12" s="65" customFormat="1" ht="25.5" x14ac:dyDescent="0.2">
      <c r="A302" s="10" t="s">
        <v>349</v>
      </c>
      <c r="B302" s="10" t="s">
        <v>121</v>
      </c>
      <c r="C302" s="61" t="s">
        <v>122</v>
      </c>
      <c r="D302" s="10" t="s">
        <v>66</v>
      </c>
      <c r="E302" s="63" t="s">
        <v>391</v>
      </c>
      <c r="F302" s="99"/>
      <c r="G302" s="64">
        <f t="shared" si="9"/>
        <v>0</v>
      </c>
      <c r="H302" s="15"/>
      <c r="J302" s="15"/>
      <c r="K302" s="92"/>
      <c r="L302" s="92"/>
    </row>
    <row r="303" spans="1:12" s="65" customFormat="1" ht="38.25" x14ac:dyDescent="0.2">
      <c r="A303" s="10" t="s">
        <v>358</v>
      </c>
      <c r="B303" s="10" t="s">
        <v>126</v>
      </c>
      <c r="C303" s="61" t="s">
        <v>340</v>
      </c>
      <c r="D303" s="10" t="s">
        <v>66</v>
      </c>
      <c r="E303" s="63" t="s">
        <v>367</v>
      </c>
      <c r="F303" s="99"/>
      <c r="G303" s="64">
        <f t="shared" si="9"/>
        <v>0</v>
      </c>
      <c r="H303" s="15"/>
      <c r="J303" s="95"/>
      <c r="K303" s="89"/>
      <c r="L303" s="92"/>
    </row>
    <row r="304" spans="1:12" s="65" customFormat="1" x14ac:dyDescent="0.2">
      <c r="A304" s="10" t="s">
        <v>359</v>
      </c>
      <c r="B304" s="10" t="s">
        <v>127</v>
      </c>
      <c r="C304" s="61" t="s">
        <v>368</v>
      </c>
      <c r="D304" s="10" t="s">
        <v>66</v>
      </c>
      <c r="E304" s="63" t="s">
        <v>369</v>
      </c>
      <c r="F304" s="99"/>
      <c r="G304" s="64">
        <f t="shared" si="9"/>
        <v>0</v>
      </c>
      <c r="H304" s="15"/>
      <c r="J304" s="95"/>
      <c r="K304" s="89"/>
      <c r="L304" s="92"/>
    </row>
    <row r="305" spans="1:12" s="65" customFormat="1" ht="25.5" x14ac:dyDescent="0.2">
      <c r="A305" s="10" t="s">
        <v>360</v>
      </c>
      <c r="B305" s="10" t="s">
        <v>128</v>
      </c>
      <c r="C305" s="61" t="s">
        <v>123</v>
      </c>
      <c r="D305" s="10" t="s">
        <v>66</v>
      </c>
      <c r="E305" s="63" t="s">
        <v>367</v>
      </c>
      <c r="F305" s="99"/>
      <c r="G305" s="64">
        <f t="shared" si="9"/>
        <v>0</v>
      </c>
      <c r="H305" s="15"/>
      <c r="J305" s="15"/>
      <c r="K305" s="92"/>
      <c r="L305" s="92"/>
    </row>
    <row r="306" spans="1:12" s="65" customFormat="1" ht="38.25" x14ac:dyDescent="0.2">
      <c r="A306" s="10" t="s">
        <v>361</v>
      </c>
      <c r="B306" s="10" t="s">
        <v>126</v>
      </c>
      <c r="C306" s="61" t="s">
        <v>341</v>
      </c>
      <c r="D306" s="10" t="s">
        <v>66</v>
      </c>
      <c r="E306" s="63" t="s">
        <v>342</v>
      </c>
      <c r="F306" s="99"/>
      <c r="G306" s="64">
        <f>E306*F306</f>
        <v>0</v>
      </c>
      <c r="H306" s="15"/>
      <c r="J306" s="95"/>
      <c r="K306" s="89"/>
      <c r="L306" s="92"/>
    </row>
    <row r="307" spans="1:12" s="65" customFormat="1" x14ac:dyDescent="0.2">
      <c r="A307" s="10" t="s">
        <v>362</v>
      </c>
      <c r="B307" s="10" t="s">
        <v>127</v>
      </c>
      <c r="C307" s="61" t="s">
        <v>343</v>
      </c>
      <c r="D307" s="10" t="s">
        <v>66</v>
      </c>
      <c r="E307" s="63" t="s">
        <v>344</v>
      </c>
      <c r="F307" s="99"/>
      <c r="G307" s="64">
        <f>E307*F307</f>
        <v>0</v>
      </c>
      <c r="H307" s="15"/>
      <c r="J307" s="95"/>
      <c r="K307" s="89"/>
      <c r="L307" s="92"/>
    </row>
    <row r="308" spans="1:12" s="65" customFormat="1" ht="25.5" x14ac:dyDescent="0.2">
      <c r="A308" s="10" t="s">
        <v>363</v>
      </c>
      <c r="B308" s="10" t="s">
        <v>345</v>
      </c>
      <c r="C308" s="61" t="s">
        <v>346</v>
      </c>
      <c r="D308" s="10" t="s">
        <v>66</v>
      </c>
      <c r="E308" s="63" t="s">
        <v>342</v>
      </c>
      <c r="F308" s="99"/>
      <c r="G308" s="64">
        <f>E308*F308</f>
        <v>0</v>
      </c>
      <c r="H308" s="15"/>
      <c r="J308" s="15"/>
      <c r="K308" s="92"/>
      <c r="L308" s="92"/>
    </row>
    <row r="309" spans="1:12" s="65" customFormat="1" ht="38.25" x14ac:dyDescent="0.2">
      <c r="A309" s="10" t="s">
        <v>394</v>
      </c>
      <c r="B309" s="10" t="s">
        <v>126</v>
      </c>
      <c r="C309" s="61" t="s">
        <v>350</v>
      </c>
      <c r="D309" s="10" t="s">
        <v>66</v>
      </c>
      <c r="E309" s="63" t="s">
        <v>352</v>
      </c>
      <c r="F309" s="99"/>
      <c r="G309" s="64">
        <f t="shared" si="9"/>
        <v>0</v>
      </c>
      <c r="H309" s="15"/>
      <c r="J309" s="15"/>
      <c r="K309" s="92"/>
      <c r="L309" s="92"/>
    </row>
    <row r="310" spans="1:12" s="65" customFormat="1" x14ac:dyDescent="0.2">
      <c r="A310" s="10" t="s">
        <v>395</v>
      </c>
      <c r="B310" s="10" t="s">
        <v>127</v>
      </c>
      <c r="C310" s="61" t="s">
        <v>351</v>
      </c>
      <c r="D310" s="10" t="s">
        <v>66</v>
      </c>
      <c r="E310" s="63" t="s">
        <v>353</v>
      </c>
      <c r="F310" s="99"/>
      <c r="G310" s="64">
        <f t="shared" si="9"/>
        <v>0</v>
      </c>
      <c r="H310" s="15"/>
      <c r="J310" s="15"/>
      <c r="K310" s="92"/>
      <c r="L310" s="92"/>
    </row>
    <row r="311" spans="1:12" s="65" customFormat="1" ht="25.5" x14ac:dyDescent="0.2">
      <c r="A311" s="10" t="s">
        <v>396</v>
      </c>
      <c r="B311" s="10" t="s">
        <v>125</v>
      </c>
      <c r="C311" s="61" t="s">
        <v>129</v>
      </c>
      <c r="D311" s="10" t="s">
        <v>66</v>
      </c>
      <c r="E311" s="63" t="s">
        <v>352</v>
      </c>
      <c r="F311" s="99"/>
      <c r="G311" s="64">
        <f t="shared" si="9"/>
        <v>0</v>
      </c>
      <c r="H311" s="15"/>
      <c r="J311" s="15"/>
      <c r="K311" s="92"/>
      <c r="L311" s="92"/>
    </row>
    <row r="312" spans="1:12" s="65" customFormat="1" x14ac:dyDescent="0.2">
      <c r="A312" s="38"/>
      <c r="B312" s="38"/>
      <c r="C312" s="70"/>
      <c r="D312" s="38"/>
      <c r="E312" s="71"/>
      <c r="F312" s="41"/>
      <c r="G312" s="73"/>
      <c r="H312" s="43"/>
      <c r="I312" s="82"/>
      <c r="J312" s="43"/>
      <c r="K312" s="82"/>
      <c r="L312" s="82"/>
    </row>
    <row r="313" spans="1:12" s="82" customFormat="1" x14ac:dyDescent="0.2">
      <c r="A313" s="10"/>
      <c r="B313" s="10"/>
      <c r="C313" s="61" t="s">
        <v>20</v>
      </c>
      <c r="D313" s="10"/>
      <c r="E313" s="63"/>
      <c r="F313" s="13"/>
      <c r="G313" s="59">
        <f>SUM(G277:G312)</f>
        <v>0</v>
      </c>
      <c r="H313" s="15"/>
      <c r="I313" s="65"/>
      <c r="J313" s="15"/>
      <c r="K313" s="65"/>
      <c r="L313" s="65"/>
    </row>
    <row r="314" spans="1:12" s="65" customFormat="1" x14ac:dyDescent="0.2">
      <c r="A314" s="8"/>
      <c r="B314" s="10"/>
      <c r="C314" s="61"/>
      <c r="D314" s="8"/>
      <c r="E314" s="63"/>
      <c r="F314" s="67"/>
      <c r="G314" s="59"/>
      <c r="H314" s="68"/>
      <c r="I314" s="17"/>
      <c r="J314" s="17"/>
      <c r="K314" s="17"/>
      <c r="L314" s="17"/>
    </row>
    <row r="315" spans="1:12" x14ac:dyDescent="0.2">
      <c r="B315" s="10"/>
      <c r="C315" s="61"/>
      <c r="E315" s="63"/>
      <c r="G315" s="59"/>
    </row>
    <row r="316" spans="1:12" x14ac:dyDescent="0.2">
      <c r="B316" s="10"/>
      <c r="C316" s="61"/>
      <c r="E316" s="63"/>
      <c r="G316" s="59"/>
    </row>
    <row r="317" spans="1:12" x14ac:dyDescent="0.2">
      <c r="B317" s="10"/>
      <c r="C317" s="61"/>
      <c r="E317" s="63"/>
      <c r="G317" s="59"/>
    </row>
    <row r="318" spans="1:12" x14ac:dyDescent="0.2">
      <c r="B318" s="10"/>
      <c r="C318" s="61"/>
      <c r="E318" s="63"/>
      <c r="G318" s="59"/>
    </row>
    <row r="319" spans="1:12" x14ac:dyDescent="0.2">
      <c r="B319" s="10"/>
      <c r="C319" s="61"/>
      <c r="E319" s="63"/>
      <c r="G319" s="59"/>
    </row>
    <row r="320" spans="1:12" x14ac:dyDescent="0.2">
      <c r="B320" s="10"/>
      <c r="C320" s="61"/>
      <c r="E320" s="63"/>
      <c r="G320" s="59"/>
    </row>
    <row r="321" spans="2:7" x14ac:dyDescent="0.2">
      <c r="B321" s="10"/>
      <c r="C321" s="61"/>
      <c r="E321" s="63"/>
      <c r="G321" s="59"/>
    </row>
    <row r="322" spans="2:7" x14ac:dyDescent="0.2">
      <c r="B322" s="10"/>
      <c r="C322" s="61"/>
      <c r="E322" s="63"/>
      <c r="G322" s="59"/>
    </row>
    <row r="323" spans="2:7" x14ac:dyDescent="0.2">
      <c r="B323" s="10"/>
      <c r="C323" s="61"/>
      <c r="E323" s="63"/>
      <c r="G323" s="59"/>
    </row>
    <row r="324" spans="2:7" x14ac:dyDescent="0.2">
      <c r="B324" s="10"/>
      <c r="C324" s="61"/>
      <c r="E324" s="63"/>
      <c r="G324" s="59"/>
    </row>
    <row r="325" spans="2:7" x14ac:dyDescent="0.2">
      <c r="B325" s="10"/>
      <c r="C325" s="61"/>
      <c r="E325" s="63"/>
      <c r="G325" s="59"/>
    </row>
    <row r="326" spans="2:7" x14ac:dyDescent="0.2">
      <c r="B326" s="10"/>
      <c r="C326" s="61"/>
      <c r="E326" s="63"/>
      <c r="G326" s="59"/>
    </row>
    <row r="327" spans="2:7" x14ac:dyDescent="0.2">
      <c r="B327" s="10"/>
      <c r="C327" s="61"/>
      <c r="E327" s="63"/>
      <c r="G327" s="59"/>
    </row>
    <row r="328" spans="2:7" x14ac:dyDescent="0.2">
      <c r="B328" s="10"/>
      <c r="C328" s="61"/>
      <c r="E328" s="63"/>
      <c r="G328" s="59"/>
    </row>
    <row r="329" spans="2:7" x14ac:dyDescent="0.2">
      <c r="B329" s="10"/>
      <c r="C329" s="61"/>
      <c r="E329" s="63"/>
      <c r="G329" s="59"/>
    </row>
    <row r="330" spans="2:7" x14ac:dyDescent="0.2">
      <c r="B330" s="10"/>
      <c r="C330" s="61"/>
      <c r="E330" s="63"/>
      <c r="G330" s="59"/>
    </row>
    <row r="331" spans="2:7" x14ac:dyDescent="0.2">
      <c r="B331" s="10"/>
      <c r="C331" s="61"/>
      <c r="E331" s="63"/>
      <c r="G331" s="59"/>
    </row>
    <row r="332" spans="2:7" x14ac:dyDescent="0.2">
      <c r="B332" s="10"/>
      <c r="C332" s="61"/>
      <c r="E332" s="63"/>
      <c r="G332" s="59"/>
    </row>
    <row r="333" spans="2:7" x14ac:dyDescent="0.2">
      <c r="B333" s="10"/>
      <c r="C333" s="61"/>
      <c r="E333" s="63"/>
      <c r="G333" s="59"/>
    </row>
    <row r="334" spans="2:7" x14ac:dyDescent="0.2">
      <c r="B334" s="10"/>
      <c r="C334" s="61"/>
      <c r="E334" s="63"/>
      <c r="G334" s="59"/>
    </row>
    <row r="335" spans="2:7" x14ac:dyDescent="0.2">
      <c r="B335" s="10"/>
      <c r="C335" s="61"/>
      <c r="E335" s="63"/>
      <c r="G335" s="59"/>
    </row>
    <row r="336" spans="2:7" x14ac:dyDescent="0.2">
      <c r="B336" s="10"/>
      <c r="C336" s="61"/>
      <c r="E336" s="63"/>
      <c r="G336" s="59"/>
    </row>
    <row r="337" spans="2:7" x14ac:dyDescent="0.2">
      <c r="B337" s="10"/>
      <c r="C337" s="61"/>
      <c r="E337" s="63"/>
      <c r="G337" s="59"/>
    </row>
    <row r="338" spans="2:7" x14ac:dyDescent="0.2">
      <c r="B338" s="10"/>
      <c r="C338" s="61"/>
      <c r="E338" s="63"/>
      <c r="G338" s="59"/>
    </row>
    <row r="339" spans="2:7" x14ac:dyDescent="0.2">
      <c r="B339" s="10"/>
      <c r="C339" s="61"/>
      <c r="E339" s="63"/>
      <c r="G339" s="59"/>
    </row>
    <row r="340" spans="2:7" x14ac:dyDescent="0.2">
      <c r="B340" s="10"/>
      <c r="C340" s="61"/>
      <c r="E340" s="63"/>
      <c r="G340" s="59"/>
    </row>
    <row r="341" spans="2:7" x14ac:dyDescent="0.2">
      <c r="B341" s="10"/>
      <c r="C341" s="61"/>
      <c r="E341" s="63"/>
      <c r="G341" s="59"/>
    </row>
    <row r="342" spans="2:7" x14ac:dyDescent="0.2">
      <c r="B342" s="10"/>
      <c r="C342" s="61"/>
      <c r="E342" s="63"/>
      <c r="G342" s="59"/>
    </row>
    <row r="343" spans="2:7" x14ac:dyDescent="0.2">
      <c r="B343" s="10"/>
      <c r="C343" s="61"/>
      <c r="E343" s="63"/>
      <c r="G343" s="59"/>
    </row>
    <row r="344" spans="2:7" x14ac:dyDescent="0.2">
      <c r="B344" s="10"/>
      <c r="C344" s="61"/>
      <c r="E344" s="63"/>
      <c r="G344" s="59"/>
    </row>
    <row r="345" spans="2:7" x14ac:dyDescent="0.2">
      <c r="B345" s="10"/>
      <c r="C345" s="61"/>
      <c r="E345" s="63"/>
      <c r="G345" s="59"/>
    </row>
    <row r="346" spans="2:7" x14ac:dyDescent="0.2">
      <c r="B346" s="10"/>
      <c r="C346" s="61"/>
      <c r="E346" s="63"/>
      <c r="G346" s="59"/>
    </row>
    <row r="347" spans="2:7" x14ac:dyDescent="0.2">
      <c r="B347" s="10"/>
      <c r="C347" s="61"/>
      <c r="E347" s="63"/>
      <c r="G347" s="59"/>
    </row>
    <row r="348" spans="2:7" x14ac:dyDescent="0.2">
      <c r="B348" s="10"/>
      <c r="C348" s="61"/>
      <c r="E348" s="63"/>
      <c r="G348" s="59"/>
    </row>
    <row r="349" spans="2:7" x14ac:dyDescent="0.2">
      <c r="B349" s="10"/>
      <c r="C349" s="61"/>
      <c r="E349" s="63"/>
      <c r="G349" s="59"/>
    </row>
    <row r="350" spans="2:7" x14ac:dyDescent="0.2">
      <c r="B350" s="10"/>
      <c r="C350" s="61"/>
      <c r="E350" s="63"/>
      <c r="G350" s="59"/>
    </row>
    <row r="351" spans="2:7" x14ac:dyDescent="0.2">
      <c r="B351" s="10"/>
      <c r="C351" s="61"/>
      <c r="E351" s="63"/>
      <c r="G351" s="59"/>
    </row>
    <row r="352" spans="2:7" x14ac:dyDescent="0.2">
      <c r="B352" s="10"/>
      <c r="C352" s="61"/>
      <c r="E352" s="63"/>
      <c r="G352" s="59"/>
    </row>
    <row r="353" spans="2:7" x14ac:dyDescent="0.2">
      <c r="B353" s="10"/>
      <c r="C353" s="61"/>
      <c r="E353" s="63"/>
      <c r="G353" s="59"/>
    </row>
    <row r="354" spans="2:7" x14ac:dyDescent="0.2">
      <c r="B354" s="10"/>
      <c r="C354" s="61"/>
      <c r="E354" s="63"/>
      <c r="G354" s="59"/>
    </row>
    <row r="355" spans="2:7" x14ac:dyDescent="0.2">
      <c r="B355" s="10"/>
      <c r="C355" s="61"/>
      <c r="E355" s="63"/>
      <c r="G355" s="59"/>
    </row>
    <row r="356" spans="2:7" x14ac:dyDescent="0.2">
      <c r="B356" s="10"/>
      <c r="C356" s="61"/>
      <c r="E356" s="63"/>
      <c r="G356" s="59"/>
    </row>
    <row r="357" spans="2:7" x14ac:dyDescent="0.2">
      <c r="B357" s="10"/>
      <c r="C357" s="61"/>
      <c r="E357" s="63"/>
      <c r="G357" s="59"/>
    </row>
    <row r="358" spans="2:7" x14ac:dyDescent="0.2">
      <c r="B358" s="10"/>
      <c r="C358" s="61"/>
      <c r="E358" s="63"/>
      <c r="G358" s="59"/>
    </row>
    <row r="359" spans="2:7" x14ac:dyDescent="0.2">
      <c r="B359" s="10"/>
      <c r="C359" s="61"/>
      <c r="E359" s="63"/>
      <c r="G359" s="59"/>
    </row>
    <row r="360" spans="2:7" x14ac:dyDescent="0.2">
      <c r="B360" s="10"/>
      <c r="C360" s="61"/>
      <c r="E360" s="63"/>
      <c r="G360" s="59"/>
    </row>
    <row r="361" spans="2:7" x14ac:dyDescent="0.2">
      <c r="B361" s="10"/>
      <c r="C361" s="61"/>
      <c r="E361" s="63"/>
      <c r="G361" s="59"/>
    </row>
    <row r="362" spans="2:7" x14ac:dyDescent="0.2">
      <c r="B362" s="10"/>
      <c r="C362" s="61"/>
      <c r="E362" s="63"/>
      <c r="G362" s="59"/>
    </row>
    <row r="363" spans="2:7" x14ac:dyDescent="0.2">
      <c r="B363" s="10"/>
      <c r="C363" s="61"/>
      <c r="E363" s="63"/>
      <c r="G363" s="59"/>
    </row>
    <row r="364" spans="2:7" x14ac:dyDescent="0.2">
      <c r="B364" s="10"/>
      <c r="C364" s="61"/>
      <c r="E364" s="63"/>
      <c r="G364" s="59"/>
    </row>
    <row r="365" spans="2:7" x14ac:dyDescent="0.2">
      <c r="B365" s="10"/>
      <c r="C365" s="61"/>
      <c r="E365" s="63"/>
      <c r="G365" s="59"/>
    </row>
    <row r="366" spans="2:7" x14ac:dyDescent="0.2">
      <c r="B366" s="10"/>
      <c r="C366" s="61"/>
      <c r="E366" s="63"/>
      <c r="G366" s="59"/>
    </row>
    <row r="367" spans="2:7" x14ac:dyDescent="0.2">
      <c r="B367" s="10"/>
      <c r="C367" s="61"/>
      <c r="E367" s="63"/>
      <c r="G367" s="59"/>
    </row>
    <row r="368" spans="2:7" x14ac:dyDescent="0.2">
      <c r="B368" s="10"/>
      <c r="C368" s="61"/>
      <c r="E368" s="63"/>
      <c r="G368" s="59"/>
    </row>
    <row r="369" spans="2:7" x14ac:dyDescent="0.2">
      <c r="B369" s="10"/>
      <c r="C369" s="61"/>
      <c r="E369" s="63"/>
      <c r="G369" s="59"/>
    </row>
    <row r="370" spans="2:7" x14ac:dyDescent="0.2">
      <c r="B370" s="10"/>
      <c r="C370" s="61"/>
      <c r="E370" s="63"/>
      <c r="G370" s="59"/>
    </row>
    <row r="371" spans="2:7" x14ac:dyDescent="0.2">
      <c r="B371" s="10"/>
      <c r="C371" s="61"/>
      <c r="E371" s="63"/>
      <c r="G371" s="59"/>
    </row>
    <row r="372" spans="2:7" x14ac:dyDescent="0.2">
      <c r="B372" s="10"/>
      <c r="C372" s="61"/>
      <c r="E372" s="63"/>
      <c r="G372" s="59"/>
    </row>
    <row r="373" spans="2:7" x14ac:dyDescent="0.2">
      <c r="B373" s="10"/>
      <c r="C373" s="61"/>
      <c r="E373" s="63"/>
      <c r="G373" s="59"/>
    </row>
    <row r="374" spans="2:7" x14ac:dyDescent="0.2">
      <c r="B374" s="10"/>
      <c r="C374" s="61"/>
      <c r="E374" s="63"/>
      <c r="G374" s="59"/>
    </row>
    <row r="375" spans="2:7" x14ac:dyDescent="0.2">
      <c r="B375" s="10"/>
      <c r="C375" s="61"/>
      <c r="E375" s="63"/>
      <c r="G375" s="59"/>
    </row>
    <row r="376" spans="2:7" x14ac:dyDescent="0.2">
      <c r="B376" s="10"/>
      <c r="C376" s="61"/>
      <c r="E376" s="63"/>
      <c r="G376" s="59"/>
    </row>
    <row r="377" spans="2:7" x14ac:dyDescent="0.2">
      <c r="B377" s="10"/>
      <c r="C377" s="61"/>
      <c r="E377" s="63"/>
      <c r="G377" s="59"/>
    </row>
    <row r="378" spans="2:7" x14ac:dyDescent="0.2">
      <c r="B378" s="10"/>
      <c r="C378" s="61"/>
      <c r="E378" s="63"/>
      <c r="G378" s="59"/>
    </row>
    <row r="379" spans="2:7" x14ac:dyDescent="0.2">
      <c r="B379" s="10"/>
      <c r="C379" s="61"/>
      <c r="E379" s="63"/>
      <c r="G379" s="59"/>
    </row>
    <row r="380" spans="2:7" x14ac:dyDescent="0.2">
      <c r="B380" s="10"/>
      <c r="C380" s="61"/>
      <c r="E380" s="63"/>
      <c r="G380" s="59"/>
    </row>
    <row r="381" spans="2:7" x14ac:dyDescent="0.2">
      <c r="B381" s="10"/>
      <c r="C381" s="61"/>
      <c r="E381" s="63"/>
      <c r="G381" s="59"/>
    </row>
    <row r="382" spans="2:7" x14ac:dyDescent="0.2">
      <c r="B382" s="10"/>
      <c r="C382" s="61"/>
      <c r="E382" s="63"/>
      <c r="G382" s="59"/>
    </row>
    <row r="383" spans="2:7" x14ac:dyDescent="0.2">
      <c r="B383" s="10"/>
      <c r="C383" s="61"/>
      <c r="E383" s="63"/>
      <c r="G383" s="59"/>
    </row>
    <row r="384" spans="2:7" x14ac:dyDescent="0.2">
      <c r="B384" s="10"/>
      <c r="C384" s="61"/>
      <c r="E384" s="63"/>
      <c r="G384" s="59"/>
    </row>
    <row r="385" spans="1:7" x14ac:dyDescent="0.2">
      <c r="B385" s="10"/>
      <c r="C385" s="61"/>
      <c r="E385" s="63"/>
      <c r="G385" s="59"/>
    </row>
    <row r="386" spans="1:7" x14ac:dyDescent="0.2">
      <c r="B386" s="10"/>
      <c r="C386" s="61"/>
      <c r="E386" s="63"/>
      <c r="G386" s="59"/>
    </row>
    <row r="387" spans="1:7" x14ac:dyDescent="0.2">
      <c r="B387" s="10"/>
      <c r="C387" s="61"/>
      <c r="E387" s="63"/>
      <c r="G387" s="59"/>
    </row>
    <row r="388" spans="1:7" x14ac:dyDescent="0.2">
      <c r="B388" s="10"/>
      <c r="C388" s="61"/>
      <c r="E388" s="63"/>
      <c r="G388" s="59"/>
    </row>
    <row r="389" spans="1:7" x14ac:dyDescent="0.2">
      <c r="B389" s="10"/>
      <c r="C389" s="61"/>
      <c r="E389" s="63"/>
      <c r="G389" s="59"/>
    </row>
    <row r="390" spans="1:7" x14ac:dyDescent="0.2">
      <c r="A390" s="55"/>
      <c r="B390" s="55"/>
      <c r="C390" s="61"/>
      <c r="E390" s="63"/>
      <c r="G390" s="64"/>
    </row>
    <row r="391" spans="1:7" x14ac:dyDescent="0.2">
      <c r="A391" s="55"/>
      <c r="C391" s="61"/>
      <c r="E391" s="63"/>
      <c r="G391" s="64"/>
    </row>
    <row r="392" spans="1:7" x14ac:dyDescent="0.2">
      <c r="A392" s="55"/>
      <c r="C392" s="61"/>
      <c r="E392" s="63"/>
      <c r="G392" s="64"/>
    </row>
    <row r="393" spans="1:7" x14ac:dyDescent="0.2">
      <c r="A393" s="55"/>
      <c r="C393" s="61"/>
      <c r="E393" s="63"/>
      <c r="G393" s="64"/>
    </row>
    <row r="394" spans="1:7" x14ac:dyDescent="0.2">
      <c r="A394" s="55"/>
      <c r="C394" s="61"/>
      <c r="E394" s="63"/>
      <c r="G394" s="64"/>
    </row>
    <row r="395" spans="1:7" x14ac:dyDescent="0.2">
      <c r="A395" s="55"/>
      <c r="C395" s="61"/>
      <c r="E395" s="63"/>
      <c r="G395" s="64"/>
    </row>
    <row r="396" spans="1:7" x14ac:dyDescent="0.2">
      <c r="A396" s="55"/>
      <c r="C396" s="61"/>
      <c r="E396" s="63"/>
      <c r="G396" s="64"/>
    </row>
    <row r="397" spans="1:7" x14ac:dyDescent="0.2">
      <c r="A397" s="55"/>
      <c r="C397" s="61"/>
      <c r="E397" s="63"/>
      <c r="G397" s="64"/>
    </row>
    <row r="398" spans="1:7" x14ac:dyDescent="0.2">
      <c r="A398" s="55"/>
      <c r="C398" s="61"/>
      <c r="E398" s="63"/>
      <c r="G398" s="64"/>
    </row>
    <row r="399" spans="1:7" x14ac:dyDescent="0.2">
      <c r="A399" s="55"/>
      <c r="C399" s="61"/>
      <c r="E399" s="63"/>
      <c r="G399" s="64"/>
    </row>
    <row r="400" spans="1:7" x14ac:dyDescent="0.2">
      <c r="A400" s="55"/>
      <c r="C400" s="61"/>
      <c r="E400" s="63"/>
      <c r="G400" s="64"/>
    </row>
    <row r="401" spans="1:7" x14ac:dyDescent="0.2">
      <c r="A401" s="55"/>
      <c r="C401" s="61"/>
      <c r="E401" s="63"/>
      <c r="G401" s="64"/>
    </row>
    <row r="402" spans="1:7" x14ac:dyDescent="0.2">
      <c r="A402" s="55"/>
      <c r="C402" s="61"/>
      <c r="E402" s="63"/>
      <c r="G402" s="64"/>
    </row>
    <row r="403" spans="1:7" x14ac:dyDescent="0.2">
      <c r="A403" s="55"/>
      <c r="C403" s="61"/>
      <c r="E403" s="63"/>
      <c r="G403" s="64"/>
    </row>
    <row r="404" spans="1:7" x14ac:dyDescent="0.2">
      <c r="A404" s="55"/>
      <c r="C404" s="61"/>
      <c r="E404" s="63"/>
      <c r="G404" s="64"/>
    </row>
    <row r="405" spans="1:7" x14ac:dyDescent="0.2">
      <c r="A405" s="55"/>
      <c r="C405" s="61"/>
      <c r="E405" s="63"/>
      <c r="G405" s="64"/>
    </row>
    <row r="406" spans="1:7" x14ac:dyDescent="0.2">
      <c r="A406" s="55"/>
      <c r="C406" s="61"/>
      <c r="E406" s="63"/>
      <c r="G406" s="64"/>
    </row>
    <row r="407" spans="1:7" x14ac:dyDescent="0.2">
      <c r="A407" s="55"/>
      <c r="C407" s="61"/>
      <c r="E407" s="63"/>
      <c r="G407" s="64"/>
    </row>
    <row r="408" spans="1:7" x14ac:dyDescent="0.2">
      <c r="A408" s="55"/>
      <c r="C408" s="61"/>
      <c r="E408" s="63"/>
      <c r="G408" s="64"/>
    </row>
    <row r="409" spans="1:7" x14ac:dyDescent="0.2">
      <c r="A409" s="55"/>
      <c r="C409" s="61"/>
      <c r="E409" s="63"/>
      <c r="G409" s="64"/>
    </row>
    <row r="410" spans="1:7" x14ac:dyDescent="0.2">
      <c r="A410" s="55"/>
      <c r="C410" s="61"/>
      <c r="E410" s="63"/>
      <c r="G410" s="64"/>
    </row>
    <row r="411" spans="1:7" x14ac:dyDescent="0.2">
      <c r="C411" s="61"/>
      <c r="E411" s="63"/>
      <c r="G411" s="64"/>
    </row>
  </sheetData>
  <sheetProtection sheet="1" selectLockedCells="1"/>
  <customSheetViews>
    <customSheetView guid="{A72DFA4E-CC47-4DF7-B777-899159C3DA1E}" scale="85" showPageBreaks="1" printArea="1" hiddenColumns="1" view="pageBreakPreview">
      <pane ySplit="1" topLeftCell="A2" activePane="bottomLeft" state="frozen"/>
      <selection pane="bottomLeft" activeCell="H29" sqref="H29"/>
      <pageMargins left="0.78740157480314965" right="0.78740157480314965" top="0.98425196850393704" bottom="0.98425196850393704" header="0.51181102362204722" footer="0.51181102362204722"/>
      <printOptions horizontalCentered="1" gridLines="1"/>
      <pageSetup paperSize="9" scale="58" orientation="portrait" r:id="rId1"/>
      <headerFooter>
        <oddHeader>&amp;LSportovní projekty spol. s r.o., Sokolovská 87/95, Praha 8&amp;C&amp;F&amp;R03/2022</oddHeader>
        <oddFooter>&amp;C&amp;A&amp;Rstránka &amp;P</oddFooter>
      </headerFooter>
    </customSheetView>
  </customSheetViews>
  <phoneticPr fontId="7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scale="58" orientation="portrait" r:id="rId2"/>
  <headerFooter>
    <oddHeader>&amp;LSportovní projekty spol. s r.o., Sokolovská 87/95, Praha 8&amp;C&amp;F&amp;R03/2022</oddHeader>
    <oddFooter>&amp;C&amp;A&amp;Rstránka &amp;P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Polišenský</dc:creator>
  <cp:lastModifiedBy>Hana Jelinkova</cp:lastModifiedBy>
  <cp:lastPrinted>2022-03-15T12:24:59Z</cp:lastPrinted>
  <dcterms:created xsi:type="dcterms:W3CDTF">2002-06-18T07:28:36Z</dcterms:created>
  <dcterms:modified xsi:type="dcterms:W3CDTF">2022-04-14T11:16:23Z</dcterms:modified>
</cp:coreProperties>
</file>